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f1c53e32410126/Fishing/Baker Data/test/"/>
    </mc:Choice>
  </mc:AlternateContent>
  <xr:revisionPtr revIDLastSave="0" documentId="13_ncr:1_{CEFDA961-E416-489B-8AD0-47B6F54F7437}" xr6:coauthVersionLast="28" xr6:coauthVersionMax="28" xr10:uidLastSave="{00000000-0000-0000-0000-000000000000}"/>
  <workbookProtection lockStructure="1"/>
  <bookViews>
    <workbookView xWindow="163" yWindow="343" windowWidth="15480" windowHeight="9634" tabRatio="543" activeTab="6" xr2:uid="{00000000-000D-0000-FFFF-FFFF00000000}"/>
  </bookViews>
  <sheets>
    <sheet name="2015-16 total" sheetId="13" r:id="rId1"/>
    <sheet name="Jun" sheetId="1" r:id="rId2"/>
    <sheet name="Jul" sheetId="2" r:id="rId3"/>
    <sheet name="Aug" sheetId="3" r:id="rId4"/>
    <sheet name="Sep" sheetId="4" r:id="rId5"/>
    <sheet name="Oct" sheetId="5" r:id="rId6"/>
    <sheet name="Nov" sheetId="6" r:id="rId7"/>
    <sheet name="Dec" sheetId="7" r:id="rId8"/>
    <sheet name="Jan" sheetId="8" r:id="rId9"/>
    <sheet name="Feb" sheetId="9" r:id="rId10"/>
    <sheet name="Mar" sheetId="10" r:id="rId11"/>
    <sheet name="Apr" sheetId="11" r:id="rId12"/>
    <sheet name="May" sheetId="12" r:id="rId13"/>
  </sheets>
  <definedNames>
    <definedName name="_xlnm.Print_Area" localSheetId="0">'2015-16 total'!$A$1:$BJ$37</definedName>
    <definedName name="_xlnm.Print_Area" localSheetId="11">Apr!$A$1:$BL$37</definedName>
    <definedName name="_xlnm.Print_Area" localSheetId="3">Aug!$A$1:$BL$38</definedName>
    <definedName name="_xlnm.Print_Area" localSheetId="7">Dec!$A$1:$BL$38</definedName>
    <definedName name="_xlnm.Print_Area" localSheetId="9">Feb!$A$1:$BL$36</definedName>
    <definedName name="_xlnm.Print_Area" localSheetId="8">Jan!$A$1:$BL$38</definedName>
    <definedName name="_xlnm.Print_Area" localSheetId="2">Jul!$A$1:$BL$38</definedName>
    <definedName name="_xlnm.Print_Area" localSheetId="1">Jun!$A$1:$BL$37</definedName>
    <definedName name="_xlnm.Print_Area" localSheetId="10">Mar!$A$1:$BL$38</definedName>
    <definedName name="_xlnm.Print_Area" localSheetId="12">May!$A$1:$BL$38</definedName>
    <definedName name="_xlnm.Print_Area" localSheetId="6">Nov!$A$1:$BL$37</definedName>
    <definedName name="_xlnm.Print_Area" localSheetId="5">Oct!$A$1:$BL$38</definedName>
    <definedName name="_xlnm.Print_Area" localSheetId="4">Sep!$A$1:$BL$37</definedName>
    <definedName name="_xlnm.Print_Titles" localSheetId="0">'2015-16 total'!$A:$A,'2015-16 total'!$1:$4</definedName>
    <definedName name="_xlnm.Print_Titles" localSheetId="11">Apr!$A:$A,Apr!$1:$4</definedName>
    <definedName name="_xlnm.Print_Titles" localSheetId="3">Aug!$A:$A,Aug!$1:$4</definedName>
    <definedName name="_xlnm.Print_Titles" localSheetId="7">Dec!$A:$A,Dec!$1:$4</definedName>
    <definedName name="_xlnm.Print_Titles" localSheetId="9">Feb!$A:$A,Feb!$1:$4</definedName>
    <definedName name="_xlnm.Print_Titles" localSheetId="8">Jan!$A:$A,Jan!$1:$4</definedName>
    <definedName name="_xlnm.Print_Titles" localSheetId="2">Jul!$A:$A,Jul!$1:$4</definedName>
    <definedName name="_xlnm.Print_Titles" localSheetId="1">Jun!$A:$A,Jun!$1:$4</definedName>
    <definedName name="_xlnm.Print_Titles" localSheetId="10">Mar!$A:$A,Mar!$1:$4</definedName>
    <definedName name="_xlnm.Print_Titles" localSheetId="12">May!$A:$A,May!$1:$4</definedName>
    <definedName name="_xlnm.Print_Titles" localSheetId="6">Nov!$A:$A,Nov!$1:$4</definedName>
    <definedName name="_xlnm.Print_Titles" localSheetId="5">Oct!$A:$A,Oct!$1:$4</definedName>
    <definedName name="_xlnm.Print_Titles" localSheetId="4">Sep!$A:$A,Sep!$1:$4</definedName>
  </definedNames>
  <calcPr calcId="171027"/>
</workbook>
</file>

<file path=xl/calcChain.xml><?xml version="1.0" encoding="utf-8"?>
<calcChain xmlns="http://schemas.openxmlformats.org/spreadsheetml/2006/main">
  <c r="BH6" i="6" l="1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29" i="6" s="1"/>
  <c r="BH30" i="6"/>
  <c r="BH31" i="6"/>
  <c r="BH32" i="6"/>
  <c r="BH33" i="6"/>
  <c r="BH34" i="6"/>
  <c r="BH5" i="6"/>
  <c r="L14" i="13"/>
  <c r="BJ37" i="12"/>
  <c r="BF37" i="12"/>
  <c r="F37" i="12"/>
  <c r="G37" i="12"/>
  <c r="H37" i="12"/>
  <c r="I37" i="12"/>
  <c r="J37" i="12"/>
  <c r="K37" i="12"/>
  <c r="L37" i="12"/>
  <c r="M37" i="12"/>
  <c r="N37" i="12"/>
  <c r="O37" i="12"/>
  <c r="F36" i="11"/>
  <c r="G36" i="11"/>
  <c r="H36" i="11"/>
  <c r="I36" i="11"/>
  <c r="J36" i="11"/>
  <c r="K36" i="11"/>
  <c r="L36" i="11"/>
  <c r="M36" i="11"/>
  <c r="N36" i="11"/>
  <c r="O36" i="11"/>
  <c r="S37" i="10"/>
  <c r="T37" i="10"/>
  <c r="S24" i="13" s="1"/>
  <c r="U37" i="10"/>
  <c r="T24" i="13" s="1"/>
  <c r="V37" i="10"/>
  <c r="W37" i="10"/>
  <c r="X37" i="10"/>
  <c r="W24" i="13" s="1"/>
  <c r="Y37" i="10"/>
  <c r="X24" i="13" s="1"/>
  <c r="F37" i="10"/>
  <c r="G37" i="10"/>
  <c r="H37" i="10"/>
  <c r="I37" i="10"/>
  <c r="J37" i="10"/>
  <c r="K37" i="10"/>
  <c r="L37" i="10"/>
  <c r="M37" i="10"/>
  <c r="N37" i="10"/>
  <c r="O37" i="10"/>
  <c r="BK5" i="9"/>
  <c r="F37" i="8"/>
  <c r="G37" i="8"/>
  <c r="H37" i="8"/>
  <c r="I37" i="8"/>
  <c r="J37" i="8"/>
  <c r="K37" i="8"/>
  <c r="L37" i="8"/>
  <c r="M37" i="8"/>
  <c r="N37" i="8"/>
  <c r="O37" i="8"/>
  <c r="E37" i="8"/>
  <c r="AX27" i="7"/>
  <c r="F37" i="3"/>
  <c r="E10" i="13" s="1"/>
  <c r="G37" i="3"/>
  <c r="H37" i="3"/>
  <c r="G10" i="13" s="1"/>
  <c r="I37" i="3"/>
  <c r="H10" i="13" s="1"/>
  <c r="J37" i="3"/>
  <c r="K37" i="3"/>
  <c r="L37" i="3"/>
  <c r="K10" i="13" s="1"/>
  <c r="M37" i="3"/>
  <c r="N37" i="3"/>
  <c r="O37" i="3"/>
  <c r="BJ37" i="2"/>
  <c r="BF37" i="2"/>
  <c r="AZ37" i="2"/>
  <c r="BA37" i="2"/>
  <c r="BB37" i="2"/>
  <c r="AY37" i="2"/>
  <c r="AV37" i="2"/>
  <c r="AU37" i="2"/>
  <c r="AR37" i="2"/>
  <c r="AQ37" i="2"/>
  <c r="AL37" i="2"/>
  <c r="AM37" i="2"/>
  <c r="AN37" i="2"/>
  <c r="AK37" i="2"/>
  <c r="AC37" i="2"/>
  <c r="AD37" i="2"/>
  <c r="AE37" i="2"/>
  <c r="AF37" i="2"/>
  <c r="AG37" i="2"/>
  <c r="AH37" i="2"/>
  <c r="AB37" i="2"/>
  <c r="BH18" i="9"/>
  <c r="AS5" i="5"/>
  <c r="AW5" i="5"/>
  <c r="BC5" i="5"/>
  <c r="BB37" i="5"/>
  <c r="D32" i="9"/>
  <c r="AJ32" i="9"/>
  <c r="D26" i="9"/>
  <c r="AX26" i="9"/>
  <c r="AJ26" i="9"/>
  <c r="AX6" i="9"/>
  <c r="AX7" i="9"/>
  <c r="AJ7" i="9"/>
  <c r="AX8" i="9"/>
  <c r="AJ8" i="9"/>
  <c r="AX9" i="9"/>
  <c r="AJ9" i="9"/>
  <c r="AX10" i="9"/>
  <c r="AJ10" i="9"/>
  <c r="Q10" i="9"/>
  <c r="AX11" i="9"/>
  <c r="AJ11" i="9"/>
  <c r="AX12" i="9"/>
  <c r="AJ12" i="9"/>
  <c r="AX13" i="9"/>
  <c r="AJ13" i="9"/>
  <c r="AX14" i="9"/>
  <c r="AJ14" i="9"/>
  <c r="AX15" i="9"/>
  <c r="AJ15" i="9"/>
  <c r="AX16" i="9"/>
  <c r="AJ16" i="9"/>
  <c r="AX17" i="9"/>
  <c r="AJ17" i="9"/>
  <c r="AX18" i="9"/>
  <c r="AJ18" i="9"/>
  <c r="AX19" i="9"/>
  <c r="AJ19" i="9"/>
  <c r="AX20" i="9"/>
  <c r="AJ20" i="9"/>
  <c r="AX21" i="9"/>
  <c r="AJ21" i="9"/>
  <c r="AX22" i="9"/>
  <c r="AJ22" i="9"/>
  <c r="AX23" i="9"/>
  <c r="AJ23" i="9"/>
  <c r="AX24" i="9"/>
  <c r="AJ24" i="9"/>
  <c r="AX25" i="9"/>
  <c r="AJ25" i="9"/>
  <c r="AX27" i="9"/>
  <c r="AJ27" i="9"/>
  <c r="AX28" i="9"/>
  <c r="AJ28" i="9"/>
  <c r="AX29" i="9"/>
  <c r="AJ29" i="9"/>
  <c r="AJ30" i="9"/>
  <c r="AJ31" i="9"/>
  <c r="Q32" i="9"/>
  <c r="AA32" i="9"/>
  <c r="Q30" i="9"/>
  <c r="BH32" i="9"/>
  <c r="BD32" i="9"/>
  <c r="AX32" i="9"/>
  <c r="AT32" i="9"/>
  <c r="AP32" i="9"/>
  <c r="AZ36" i="4"/>
  <c r="AY12" i="13" s="1"/>
  <c r="AX6" i="7"/>
  <c r="AX7" i="7"/>
  <c r="AX8" i="7"/>
  <c r="AX9" i="7"/>
  <c r="AX10" i="7"/>
  <c r="AX11" i="7"/>
  <c r="AX12" i="7"/>
  <c r="AX13" i="7"/>
  <c r="AX22" i="7"/>
  <c r="AX14" i="7"/>
  <c r="AX16" i="7"/>
  <c r="AX18" i="7"/>
  <c r="AX15" i="7"/>
  <c r="AX17" i="7"/>
  <c r="Q18" i="7"/>
  <c r="AX19" i="7"/>
  <c r="AX20" i="7"/>
  <c r="AX21" i="7"/>
  <c r="AX23" i="7"/>
  <c r="AX24" i="7"/>
  <c r="AX25" i="7"/>
  <c r="AX26" i="7"/>
  <c r="AX28" i="7"/>
  <c r="AX29" i="7"/>
  <c r="AX30" i="7"/>
  <c r="AX31" i="7"/>
  <c r="AX32" i="7"/>
  <c r="AX33" i="7"/>
  <c r="AX34" i="7"/>
  <c r="AX35" i="7"/>
  <c r="AX5" i="7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X8" i="8"/>
  <c r="AX7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BC5" i="9"/>
  <c r="AX30" i="9"/>
  <c r="AX31" i="9"/>
  <c r="AX33" i="9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I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3" i="9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6" i="6"/>
  <c r="AA7" i="6"/>
  <c r="AA8" i="6"/>
  <c r="AA9" i="6"/>
  <c r="AA10" i="6"/>
  <c r="AA11" i="6"/>
  <c r="AA5" i="5"/>
  <c r="AA6" i="5"/>
  <c r="AA12" i="6"/>
  <c r="AA13" i="6"/>
  <c r="AA14" i="6"/>
  <c r="AA15" i="6"/>
  <c r="AA16" i="6"/>
  <c r="S37" i="5"/>
  <c r="R14" i="13" s="1"/>
  <c r="S36" i="6"/>
  <c r="R16" i="13"/>
  <c r="S35" i="9"/>
  <c r="R22" i="13" s="1"/>
  <c r="S36" i="4"/>
  <c r="R12" i="13" s="1"/>
  <c r="S37" i="7"/>
  <c r="R18" i="13" s="1"/>
  <c r="S37" i="8"/>
  <c r="R20" i="13"/>
  <c r="R36" i="6"/>
  <c r="Q16" i="13" s="1"/>
  <c r="R37" i="5"/>
  <c r="Q14" i="13" s="1"/>
  <c r="R36" i="4"/>
  <c r="Q12" i="13" s="1"/>
  <c r="S37" i="12"/>
  <c r="R28" i="13"/>
  <c r="S36" i="11"/>
  <c r="R26" i="13" s="1"/>
  <c r="R24" i="13"/>
  <c r="S37" i="3"/>
  <c r="R10" i="13"/>
  <c r="S37" i="2"/>
  <c r="R8" i="13"/>
  <c r="S36" i="1"/>
  <c r="R6" i="13"/>
  <c r="Q34" i="11"/>
  <c r="Q32" i="10"/>
  <c r="Q14" i="9"/>
  <c r="Z5" i="9"/>
  <c r="Q6" i="9"/>
  <c r="Q7" i="9"/>
  <c r="Q8" i="9"/>
  <c r="Q9" i="9"/>
  <c r="Q11" i="9"/>
  <c r="Q12" i="9"/>
  <c r="Q13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1" i="9"/>
  <c r="Q33" i="9"/>
  <c r="Q27" i="7"/>
  <c r="Q32" i="2"/>
  <c r="Q5" i="2"/>
  <c r="Q5" i="4"/>
  <c r="T36" i="4"/>
  <c r="S12" i="13"/>
  <c r="T37" i="3"/>
  <c r="S10" i="13"/>
  <c r="T36" i="1"/>
  <c r="S6" i="13"/>
  <c r="T36" i="6"/>
  <c r="S16" i="13"/>
  <c r="T37" i="7"/>
  <c r="S18" i="13"/>
  <c r="T35" i="9"/>
  <c r="S22" i="13"/>
  <c r="T36" i="11"/>
  <c r="S26" i="13"/>
  <c r="BD25" i="5"/>
  <c r="BD24" i="5"/>
  <c r="BD23" i="5"/>
  <c r="BD22" i="5"/>
  <c r="BD21" i="5"/>
  <c r="BD20" i="5"/>
  <c r="BD19" i="5"/>
  <c r="BD18" i="5"/>
  <c r="BD17" i="5"/>
  <c r="BD16" i="5"/>
  <c r="BD15" i="5"/>
  <c r="BD14" i="5"/>
  <c r="BG5" i="5"/>
  <c r="Z5" i="5"/>
  <c r="AO5" i="5"/>
  <c r="AT10" i="5"/>
  <c r="AT11" i="5"/>
  <c r="AT12" i="5"/>
  <c r="AT13" i="5"/>
  <c r="AT14" i="5"/>
  <c r="AT15" i="5"/>
  <c r="AT16" i="5"/>
  <c r="AT17" i="5"/>
  <c r="AF37" i="7"/>
  <c r="AE18" i="13" s="1"/>
  <c r="AF36" i="6"/>
  <c r="AE16" i="13" s="1"/>
  <c r="AG36" i="6"/>
  <c r="V36" i="1"/>
  <c r="U6" i="13" s="1"/>
  <c r="V37" i="3"/>
  <c r="U10" i="13" s="1"/>
  <c r="V37" i="2"/>
  <c r="U8" i="13" s="1"/>
  <c r="V36" i="4"/>
  <c r="U12" i="13" s="1"/>
  <c r="V37" i="5"/>
  <c r="U14" i="13" s="1"/>
  <c r="V36" i="6"/>
  <c r="U16" i="13" s="1"/>
  <c r="V37" i="7"/>
  <c r="U18" i="13" s="1"/>
  <c r="V37" i="8"/>
  <c r="U20" i="13" s="1"/>
  <c r="V35" i="9"/>
  <c r="U22" i="13" s="1"/>
  <c r="U24" i="13"/>
  <c r="V36" i="11"/>
  <c r="U26" i="13"/>
  <c r="V37" i="12"/>
  <c r="U28" i="13" s="1"/>
  <c r="U35" i="9"/>
  <c r="T22" i="13" s="1"/>
  <c r="U36" i="4"/>
  <c r="T12" i="13" s="1"/>
  <c r="U37" i="5"/>
  <c r="T14" i="13"/>
  <c r="U36" i="1"/>
  <c r="T6" i="13" s="1"/>
  <c r="U37" i="3"/>
  <c r="T10" i="13" s="1"/>
  <c r="U36" i="6"/>
  <c r="T16" i="13" s="1"/>
  <c r="U37" i="7"/>
  <c r="T18" i="13"/>
  <c r="U37" i="8"/>
  <c r="T20" i="13"/>
  <c r="U36" i="11"/>
  <c r="T26" i="13"/>
  <c r="U37" i="12"/>
  <c r="T28" i="13"/>
  <c r="Q5" i="1"/>
  <c r="Q5" i="12"/>
  <c r="Z5" i="12"/>
  <c r="Z5" i="4"/>
  <c r="Q6" i="4"/>
  <c r="Q7" i="4"/>
  <c r="E37" i="3"/>
  <c r="D10" i="13"/>
  <c r="BB37" i="10"/>
  <c r="BA24" i="13" s="1"/>
  <c r="AY37" i="10"/>
  <c r="AV37" i="10"/>
  <c r="AU24" i="13" s="1"/>
  <c r="AR37" i="10"/>
  <c r="AQ24" i="13" s="1"/>
  <c r="AL37" i="10"/>
  <c r="AK24" i="13" s="1"/>
  <c r="AB37" i="10"/>
  <c r="AA24" i="13"/>
  <c r="V24" i="13"/>
  <c r="R37" i="10"/>
  <c r="Q24" i="13"/>
  <c r="E37" i="10"/>
  <c r="F36" i="4"/>
  <c r="E12" i="13" s="1"/>
  <c r="F36" i="1"/>
  <c r="E6" i="13" s="1"/>
  <c r="F37" i="2"/>
  <c r="E8" i="13"/>
  <c r="F37" i="5"/>
  <c r="E14" i="13" s="1"/>
  <c r="F10" i="13"/>
  <c r="G36" i="4"/>
  <c r="F12" i="13"/>
  <c r="G36" i="1"/>
  <c r="F6" i="13"/>
  <c r="G37" i="2"/>
  <c r="F8" i="13"/>
  <c r="H36" i="1"/>
  <c r="G6" i="13"/>
  <c r="H37" i="2"/>
  <c r="G8" i="13"/>
  <c r="I36" i="1"/>
  <c r="H6" i="13"/>
  <c r="I37" i="2"/>
  <c r="H8" i="13"/>
  <c r="J36" i="1"/>
  <c r="I6" i="13"/>
  <c r="G37" i="5"/>
  <c r="F14" i="13"/>
  <c r="I36" i="4"/>
  <c r="H12" i="13"/>
  <c r="I10" i="13"/>
  <c r="J36" i="4"/>
  <c r="I12" i="13" s="1"/>
  <c r="J37" i="2"/>
  <c r="I8" i="13" s="1"/>
  <c r="H36" i="4"/>
  <c r="G12" i="13" s="1"/>
  <c r="E36" i="4"/>
  <c r="D12" i="13" s="1"/>
  <c r="E37" i="5"/>
  <c r="D14" i="13" s="1"/>
  <c r="E37" i="7"/>
  <c r="D18" i="13" s="1"/>
  <c r="E36" i="1"/>
  <c r="D6" i="13" s="1"/>
  <c r="E37" i="2"/>
  <c r="D8" i="13" s="1"/>
  <c r="K37" i="2"/>
  <c r="J8" i="13"/>
  <c r="E36" i="6"/>
  <c r="D16" i="13" s="1"/>
  <c r="J10" i="13"/>
  <c r="K36" i="4"/>
  <c r="J12" i="13"/>
  <c r="K36" i="1"/>
  <c r="J6" i="13"/>
  <c r="L36" i="4"/>
  <c r="K12" i="13" s="1"/>
  <c r="L36" i="1"/>
  <c r="K6" i="13" s="1"/>
  <c r="L37" i="2"/>
  <c r="K8" i="13" s="1"/>
  <c r="L37" i="5"/>
  <c r="K14" i="13" s="1"/>
  <c r="L10" i="13"/>
  <c r="M36" i="4"/>
  <c r="L12" i="13" s="1"/>
  <c r="M36" i="1"/>
  <c r="L6" i="13" s="1"/>
  <c r="M37" i="2"/>
  <c r="L8" i="13" s="1"/>
  <c r="M37" i="5"/>
  <c r="M10" i="13"/>
  <c r="N36" i="4"/>
  <c r="M12" i="13" s="1"/>
  <c r="N36" i="1"/>
  <c r="M6" i="13" s="1"/>
  <c r="N37" i="2"/>
  <c r="M8" i="13" s="1"/>
  <c r="N37" i="5"/>
  <c r="M14" i="13" s="1"/>
  <c r="N10" i="13"/>
  <c r="O36" i="4"/>
  <c r="N12" i="13" s="1"/>
  <c r="O36" i="1"/>
  <c r="N6" i="13"/>
  <c r="O37" i="2"/>
  <c r="N8" i="13" s="1"/>
  <c r="BD34" i="3"/>
  <c r="BD17" i="3"/>
  <c r="BD5" i="3"/>
  <c r="BD35" i="3"/>
  <c r="BD33" i="3"/>
  <c r="BD32" i="3"/>
  <c r="BD31" i="3"/>
  <c r="BD30" i="3"/>
  <c r="BD29" i="3"/>
  <c r="B29" i="3" s="1"/>
  <c r="BD28" i="3"/>
  <c r="BD27" i="3"/>
  <c r="BD26" i="3"/>
  <c r="BD25" i="3"/>
  <c r="BD24" i="3"/>
  <c r="BD23" i="3"/>
  <c r="BD22" i="3"/>
  <c r="BD21" i="3"/>
  <c r="BD20" i="3"/>
  <c r="BD19" i="3"/>
  <c r="BD18" i="3"/>
  <c r="BD16" i="3"/>
  <c r="BD15" i="3"/>
  <c r="BD14" i="3"/>
  <c r="BD13" i="3"/>
  <c r="BD12" i="3"/>
  <c r="BD11" i="3"/>
  <c r="BD10" i="3"/>
  <c r="BD9" i="3"/>
  <c r="BD8" i="3"/>
  <c r="BD7" i="3"/>
  <c r="BD6" i="3"/>
  <c r="D6" i="3"/>
  <c r="P5" i="3"/>
  <c r="P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BJ37" i="3"/>
  <c r="BI10" i="13"/>
  <c r="BI37" i="3"/>
  <c r="BH10" i="13"/>
  <c r="BF37" i="3"/>
  <c r="BE10" i="13"/>
  <c r="BE37" i="3"/>
  <c r="BD10" i="13"/>
  <c r="BB37" i="3"/>
  <c r="BA10" i="13"/>
  <c r="BA37" i="3"/>
  <c r="AZ10" i="13"/>
  <c r="AZ37" i="3"/>
  <c r="AY10" i="13"/>
  <c r="AY37" i="3"/>
  <c r="AX10" i="13"/>
  <c r="AV37" i="3"/>
  <c r="AU10" i="13"/>
  <c r="AU37" i="3"/>
  <c r="AT10" i="13"/>
  <c r="AR37" i="3"/>
  <c r="AQ10" i="13"/>
  <c r="AQ37" i="3"/>
  <c r="AP10" i="13"/>
  <c r="AN37" i="3"/>
  <c r="AM10" i="13"/>
  <c r="AM37" i="3"/>
  <c r="AL10" i="13"/>
  <c r="AL37" i="3"/>
  <c r="AK37" i="3"/>
  <c r="AJ10" i="13" s="1"/>
  <c r="AH37" i="3"/>
  <c r="AG10" i="13" s="1"/>
  <c r="AG37" i="3"/>
  <c r="AF10" i="13" s="1"/>
  <c r="AF37" i="3"/>
  <c r="AE10" i="13" s="1"/>
  <c r="AE37" i="3"/>
  <c r="AD10" i="13"/>
  <c r="AD37" i="3"/>
  <c r="AC10" i="13" s="1"/>
  <c r="AC37" i="3"/>
  <c r="AB10" i="13" s="1"/>
  <c r="AB37" i="3"/>
  <c r="AA10" i="13" s="1"/>
  <c r="Y37" i="3"/>
  <c r="X10" i="13"/>
  <c r="X37" i="3"/>
  <c r="W10" i="13" s="1"/>
  <c r="W37" i="3"/>
  <c r="V10" i="13" s="1"/>
  <c r="R37" i="3"/>
  <c r="Q10" i="13" s="1"/>
  <c r="BI37" i="2"/>
  <c r="BH8" i="13" s="1"/>
  <c r="BE37" i="2"/>
  <c r="BD8" i="13" s="1"/>
  <c r="Q6" i="2"/>
  <c r="Z5" i="2"/>
  <c r="Q7" i="2"/>
  <c r="Q8" i="2"/>
  <c r="Q9" i="2"/>
  <c r="Q10" i="2"/>
  <c r="Q11" i="2"/>
  <c r="Q12" i="2"/>
  <c r="Q13" i="2"/>
  <c r="Q14" i="2"/>
  <c r="Q15" i="2"/>
  <c r="Q16" i="2"/>
  <c r="Q17" i="2"/>
  <c r="Q18" i="2"/>
  <c r="D18" i="2"/>
  <c r="AJ18" i="2"/>
  <c r="BD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3" i="2"/>
  <c r="Q34" i="2"/>
  <c r="Q35" i="2"/>
  <c r="Y37" i="2"/>
  <c r="X8" i="13" s="1"/>
  <c r="X37" i="2"/>
  <c r="W8" i="13" s="1"/>
  <c r="W37" i="2"/>
  <c r="V8" i="13" s="1"/>
  <c r="U37" i="2"/>
  <c r="T8" i="13" s="1"/>
  <c r="T37" i="2"/>
  <c r="S8" i="13" s="1"/>
  <c r="R37" i="2"/>
  <c r="Q8" i="13" s="1"/>
  <c r="D34" i="11"/>
  <c r="AA34" i="11"/>
  <c r="AJ34" i="11"/>
  <c r="BD34" i="11"/>
  <c r="BH34" i="11"/>
  <c r="BH35" i="8"/>
  <c r="BH3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H9" i="8"/>
  <c r="BH8" i="8"/>
  <c r="BH7" i="8"/>
  <c r="BH6" i="8"/>
  <c r="BH5" i="8"/>
  <c r="D6" i="1"/>
  <c r="P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A29" i="1"/>
  <c r="AI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4" i="1"/>
  <c r="AJ9" i="1"/>
  <c r="AO5" i="1"/>
  <c r="AJ6" i="1"/>
  <c r="AJ7" i="1"/>
  <c r="AJ8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X13" i="1"/>
  <c r="AX12" i="1"/>
  <c r="AX11" i="1"/>
  <c r="AX10" i="1"/>
  <c r="AX9" i="1"/>
  <c r="AX8" i="1"/>
  <c r="AX7" i="1"/>
  <c r="AX6" i="1"/>
  <c r="BC5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G5" i="1"/>
  <c r="BD30" i="1"/>
  <c r="BD31" i="1"/>
  <c r="BD32" i="1"/>
  <c r="BD33" i="1"/>
  <c r="BD34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K5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Z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36" i="1" s="1"/>
  <c r="AO6" i="13" s="1"/>
  <c r="AP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W5" i="1"/>
  <c r="P5" i="2"/>
  <c r="P6" i="2" s="1"/>
  <c r="D6" i="2"/>
  <c r="D7" i="2"/>
  <c r="D8" i="2"/>
  <c r="D9" i="2"/>
  <c r="D10" i="2"/>
  <c r="D11" i="2"/>
  <c r="D12" i="2"/>
  <c r="D13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AA16" i="2"/>
  <c r="AA8" i="2"/>
  <c r="AI5" i="2"/>
  <c r="AA6" i="2"/>
  <c r="AA7" i="2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X9" i="2"/>
  <c r="AX8" i="2"/>
  <c r="AX7" i="2"/>
  <c r="AX6" i="2"/>
  <c r="BC5" i="2"/>
  <c r="BC6" i="2"/>
  <c r="BC7" i="2" s="1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BD19" i="2"/>
  <c r="BD17" i="2"/>
  <c r="BD16" i="2"/>
  <c r="BD15" i="2"/>
  <c r="BD14" i="2"/>
  <c r="BD13" i="2"/>
  <c r="BD12" i="2"/>
  <c r="BD11" i="2"/>
  <c r="BD10" i="2"/>
  <c r="BD9" i="2"/>
  <c r="BD8" i="2"/>
  <c r="BG8" i="2" s="1"/>
  <c r="BG9" i="2" s="1"/>
  <c r="BG10" i="2" s="1"/>
  <c r="BG11" i="2" s="1"/>
  <c r="BD7" i="2"/>
  <c r="BD6" i="2"/>
  <c r="BG5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AO5" i="2"/>
  <c r="AO6" i="2" s="1"/>
  <c r="AO7" i="2" s="1"/>
  <c r="AO8" i="2" s="1"/>
  <c r="AJ6" i="2"/>
  <c r="AJ7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37" i="2" s="1"/>
  <c r="AO8" i="13" s="1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W5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23" i="2" s="1"/>
  <c r="BH22" i="2"/>
  <c r="BH21" i="2"/>
  <c r="BH20" i="2"/>
  <c r="BH19" i="2"/>
  <c r="B19" i="2" s="1"/>
  <c r="BH18" i="2"/>
  <c r="BH17" i="2"/>
  <c r="BH16" i="2"/>
  <c r="BH15" i="2"/>
  <c r="BH14" i="2"/>
  <c r="BH13" i="2"/>
  <c r="BH12" i="2"/>
  <c r="BH11" i="2"/>
  <c r="B11" i="2" s="1"/>
  <c r="BH10" i="2"/>
  <c r="BH9" i="2"/>
  <c r="BH8" i="2"/>
  <c r="BH7" i="2"/>
  <c r="BH6" i="2"/>
  <c r="BK5" i="2"/>
  <c r="BG5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BC7" i="3" s="1"/>
  <c r="BC8" i="3" s="1"/>
  <c r="BC9" i="3" s="1"/>
  <c r="BC10" i="3" s="1"/>
  <c r="BC11" i="3" s="1"/>
  <c r="BC12" i="3" s="1"/>
  <c r="BC13" i="3" s="1"/>
  <c r="BC14" i="3" s="1"/>
  <c r="BC15" i="3" s="1"/>
  <c r="BC16" i="3" s="1"/>
  <c r="BC17" i="3" s="1"/>
  <c r="BC18" i="3" s="1"/>
  <c r="BC19" i="3" s="1"/>
  <c r="BC20" i="3" s="1"/>
  <c r="BC21" i="3" s="1"/>
  <c r="BC22" i="3" s="1"/>
  <c r="BC23" i="3" s="1"/>
  <c r="BC24" i="3" s="1"/>
  <c r="BC25" i="3" s="1"/>
  <c r="BC26" i="3" s="1"/>
  <c r="BC27" i="3" s="1"/>
  <c r="BC28" i="3" s="1"/>
  <c r="BC29" i="3" s="1"/>
  <c r="BC30" i="3" s="1"/>
  <c r="BC31" i="3" s="1"/>
  <c r="BC32" i="3" s="1"/>
  <c r="BC33" i="3" s="1"/>
  <c r="BC34" i="3" s="1"/>
  <c r="BC35" i="3" s="1"/>
  <c r="BC37" i="3" s="1"/>
  <c r="BB10" i="13" s="1"/>
  <c r="AX6" i="3"/>
  <c r="BC5" i="3"/>
  <c r="AA21" i="3"/>
  <c r="AI5" i="3"/>
  <c r="AI6" i="3" s="1"/>
  <c r="AI7" i="3" s="1"/>
  <c r="AI8" i="3" s="1"/>
  <c r="AI9" i="3" s="1"/>
  <c r="AI10" i="3" s="1"/>
  <c r="AI11" i="3" s="1"/>
  <c r="AI12" i="3" s="1"/>
  <c r="AI13" i="3" s="1"/>
  <c r="AI14" i="3" s="1"/>
  <c r="AI15" i="3" s="1"/>
  <c r="AI16" i="3" s="1"/>
  <c r="AI17" i="3" s="1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I37" i="3" s="1"/>
  <c r="AH10" i="13" s="1"/>
  <c r="AA6" i="3"/>
  <c r="AA7" i="3"/>
  <c r="AA8" i="3"/>
  <c r="AA9" i="3"/>
  <c r="B9" i="3" s="1"/>
  <c r="AA10" i="3"/>
  <c r="AA11" i="3"/>
  <c r="AA12" i="3"/>
  <c r="AA13" i="3"/>
  <c r="B13" i="3" s="1"/>
  <c r="AA14" i="3"/>
  <c r="AA15" i="3"/>
  <c r="AA16" i="3"/>
  <c r="AA17" i="3"/>
  <c r="B17" i="3" s="1"/>
  <c r="AA18" i="3"/>
  <c r="AA19" i="3"/>
  <c r="AA20" i="3"/>
  <c r="AA22" i="3"/>
  <c r="AA23" i="3"/>
  <c r="AA24" i="3"/>
  <c r="AA25" i="3"/>
  <c r="AA26" i="3"/>
  <c r="B26" i="3" s="1"/>
  <c r="AA27" i="3"/>
  <c r="AA28" i="3"/>
  <c r="AA29" i="3"/>
  <c r="AA30" i="3"/>
  <c r="B30" i="3" s="1"/>
  <c r="AA31" i="3"/>
  <c r="AA32" i="3"/>
  <c r="AA33" i="3"/>
  <c r="AA34" i="3"/>
  <c r="B34" i="3" s="1"/>
  <c r="AA35" i="3"/>
  <c r="Q23" i="3"/>
  <c r="Z5" i="3"/>
  <c r="Q6" i="3"/>
  <c r="Z6" i="3" s="1"/>
  <c r="Z7" i="3" s="1"/>
  <c r="Z8" i="3" s="1"/>
  <c r="Z9" i="3" s="1"/>
  <c r="Z10" i="3" s="1"/>
  <c r="Z11" i="3" s="1"/>
  <c r="Z12" i="3" s="1"/>
  <c r="Z13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7" i="3" s="1"/>
  <c r="Y10" i="13" s="1"/>
  <c r="Q7" i="3"/>
  <c r="Q8" i="3"/>
  <c r="Q9" i="3"/>
  <c r="Q10" i="3"/>
  <c r="B10" i="3" s="1"/>
  <c r="Q11" i="3"/>
  <c r="Q12" i="3"/>
  <c r="Q13" i="3"/>
  <c r="Q14" i="3"/>
  <c r="B14" i="3" s="1"/>
  <c r="Q15" i="3"/>
  <c r="Q16" i="3"/>
  <c r="Q17" i="3"/>
  <c r="Q18" i="3"/>
  <c r="Q19" i="3"/>
  <c r="Q20" i="3"/>
  <c r="Q21" i="3"/>
  <c r="Q22" i="3"/>
  <c r="B22" i="3" s="1"/>
  <c r="Q24" i="3"/>
  <c r="Q25" i="3"/>
  <c r="Q26" i="3"/>
  <c r="Q27" i="3"/>
  <c r="Q28" i="3"/>
  <c r="Q29" i="3"/>
  <c r="Q30" i="3"/>
  <c r="Q31" i="3"/>
  <c r="B31" i="3" s="1"/>
  <c r="Q32" i="3"/>
  <c r="Q33" i="3"/>
  <c r="Q34" i="3"/>
  <c r="Q35" i="3"/>
  <c r="B35" i="3" s="1"/>
  <c r="AO5" i="3"/>
  <c r="AJ6" i="3"/>
  <c r="AJ7" i="3"/>
  <c r="AJ8" i="3"/>
  <c r="AJ37" i="3" s="1"/>
  <c r="AI10" i="13" s="1"/>
  <c r="AJ9" i="3"/>
  <c r="AJ10" i="3"/>
  <c r="AJ11" i="3"/>
  <c r="AJ12" i="3"/>
  <c r="B12" i="3" s="1"/>
  <c r="AJ13" i="3"/>
  <c r="AJ14" i="3"/>
  <c r="AJ15" i="3"/>
  <c r="AJ16" i="3"/>
  <c r="AJ17" i="3"/>
  <c r="AJ18" i="3"/>
  <c r="AJ19" i="3"/>
  <c r="AJ20" i="3"/>
  <c r="AJ21" i="3"/>
  <c r="AJ22" i="3"/>
  <c r="AJ23" i="3"/>
  <c r="AJ24" i="3"/>
  <c r="B24" i="3" s="1"/>
  <c r="AJ25" i="3"/>
  <c r="AJ26" i="3"/>
  <c r="AJ27" i="3"/>
  <c r="AJ28" i="3"/>
  <c r="AJ29" i="3"/>
  <c r="AJ30" i="3"/>
  <c r="AJ31" i="3"/>
  <c r="AJ32" i="3"/>
  <c r="B32" i="3" s="1"/>
  <c r="AJ33" i="3"/>
  <c r="AJ34" i="3"/>
  <c r="AJ35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B23" i="3" s="1"/>
  <c r="AP22" i="3"/>
  <c r="AP21" i="3"/>
  <c r="AP20" i="3"/>
  <c r="AP19" i="3"/>
  <c r="B19" i="3" s="1"/>
  <c r="AP18" i="3"/>
  <c r="AP17" i="3"/>
  <c r="AP16" i="3"/>
  <c r="AP15" i="3"/>
  <c r="AP14" i="3"/>
  <c r="AP13" i="3"/>
  <c r="AP12" i="3"/>
  <c r="AP11" i="3"/>
  <c r="B11" i="3" s="1"/>
  <c r="AP10" i="3"/>
  <c r="AP9" i="3"/>
  <c r="AP8" i="3"/>
  <c r="AP7" i="3"/>
  <c r="B7" i="3" s="1"/>
  <c r="AP6" i="3"/>
  <c r="AP5" i="3"/>
  <c r="AS5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BH35" i="3"/>
  <c r="BH34" i="3"/>
  <c r="BH33" i="3"/>
  <c r="BH32" i="3"/>
  <c r="BH31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K5" i="3"/>
  <c r="BH31" i="4"/>
  <c r="BH30" i="4"/>
  <c r="BH29" i="4"/>
  <c r="BH28" i="4"/>
  <c r="BH27" i="4"/>
  <c r="BH26" i="4"/>
  <c r="BH25" i="4"/>
  <c r="BH24" i="4"/>
  <c r="BH23" i="4"/>
  <c r="BH22" i="4"/>
  <c r="BH21" i="4"/>
  <c r="BH20" i="4"/>
  <c r="BH19" i="4"/>
  <c r="BH18" i="4"/>
  <c r="BH17" i="4"/>
  <c r="BH16" i="4"/>
  <c r="BH15" i="4"/>
  <c r="BH14" i="4"/>
  <c r="BH13" i="4"/>
  <c r="BH12" i="4"/>
  <c r="BH11" i="4"/>
  <c r="BH10" i="4"/>
  <c r="BH9" i="4"/>
  <c r="BH8" i="4"/>
  <c r="BH7" i="4"/>
  <c r="BH6" i="4"/>
  <c r="BK5" i="4"/>
  <c r="BK6" i="4"/>
  <c r="BK7" i="4" s="1"/>
  <c r="BH32" i="4"/>
  <c r="BH33" i="4"/>
  <c r="BH34" i="4"/>
  <c r="BD7" i="4"/>
  <c r="BD6" i="4"/>
  <c r="BG5" i="4"/>
  <c r="BD9" i="4"/>
  <c r="BD8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C5" i="4"/>
  <c r="BC6" i="4" s="1"/>
  <c r="BC7" i="4" s="1"/>
  <c r="BC8" i="4" s="1"/>
  <c r="BC9" i="4" s="1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6" i="4" s="1"/>
  <c r="BB12" i="13" s="1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J14" i="4"/>
  <c r="AO5" i="4"/>
  <c r="AJ6" i="4"/>
  <c r="AJ17" i="4"/>
  <c r="AJ7" i="4"/>
  <c r="AJ8" i="4"/>
  <c r="AJ9" i="4"/>
  <c r="AJ10" i="4"/>
  <c r="AJ11" i="4"/>
  <c r="AJ12" i="4"/>
  <c r="AJ13" i="4"/>
  <c r="AJ15" i="4"/>
  <c r="AJ16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I5" i="4"/>
  <c r="AA6" i="4"/>
  <c r="AA7" i="4"/>
  <c r="AA8" i="4"/>
  <c r="AA9" i="4"/>
  <c r="Q8" i="4"/>
  <c r="Q9" i="4"/>
  <c r="Q10" i="4"/>
  <c r="Q11" i="4"/>
  <c r="Q12" i="4"/>
  <c r="Q14" i="4"/>
  <c r="Q15" i="4"/>
  <c r="Q16" i="4"/>
  <c r="Q18" i="4"/>
  <c r="Q19" i="4"/>
  <c r="Q21" i="4"/>
  <c r="Q25" i="4"/>
  <c r="Q30" i="4"/>
  <c r="Q31" i="4"/>
  <c r="Q32" i="4"/>
  <c r="Q33" i="4"/>
  <c r="Q34" i="4"/>
  <c r="Q13" i="4"/>
  <c r="Q17" i="4"/>
  <c r="Q20" i="4"/>
  <c r="Q22" i="4"/>
  <c r="Q23" i="4"/>
  <c r="Q24" i="4"/>
  <c r="Q26" i="4"/>
  <c r="Q27" i="4"/>
  <c r="Q28" i="4"/>
  <c r="Q29" i="4"/>
  <c r="P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7" i="4"/>
  <c r="D28" i="4"/>
  <c r="D26" i="4"/>
  <c r="D29" i="4"/>
  <c r="D30" i="4"/>
  <c r="D31" i="4"/>
  <c r="D32" i="4"/>
  <c r="D33" i="4"/>
  <c r="D34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7" i="4"/>
  <c r="AT6" i="4"/>
  <c r="AT5" i="4"/>
  <c r="AW5" i="4"/>
  <c r="AJ23" i="5"/>
  <c r="AJ6" i="5"/>
  <c r="AO6" i="5" s="1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4" i="5"/>
  <c r="AJ25" i="5"/>
  <c r="D25" i="5"/>
  <c r="Q25" i="5"/>
  <c r="AP25" i="5"/>
  <c r="AT25" i="5"/>
  <c r="AX25" i="5"/>
  <c r="BH25" i="5"/>
  <c r="AJ26" i="5"/>
  <c r="AJ27" i="5"/>
  <c r="D27" i="5"/>
  <c r="Q27" i="5"/>
  <c r="AP27" i="5"/>
  <c r="AT27" i="5"/>
  <c r="AX27" i="5"/>
  <c r="BD27" i="5"/>
  <c r="BH27" i="5"/>
  <c r="AJ28" i="5"/>
  <c r="AJ29" i="5"/>
  <c r="D29" i="5"/>
  <c r="Q29" i="5"/>
  <c r="AP29" i="5"/>
  <c r="AT29" i="5"/>
  <c r="AX29" i="5"/>
  <c r="BD29" i="5"/>
  <c r="BH29" i="5"/>
  <c r="AJ30" i="5"/>
  <c r="AJ31" i="5"/>
  <c r="AJ32" i="5"/>
  <c r="AJ33" i="5"/>
  <c r="D33" i="5"/>
  <c r="Q33" i="5"/>
  <c r="AP33" i="5"/>
  <c r="AT33" i="5"/>
  <c r="AX33" i="5"/>
  <c r="BD33" i="5"/>
  <c r="BH33" i="5"/>
  <c r="AJ34" i="5"/>
  <c r="AJ35" i="5"/>
  <c r="AI5" i="5"/>
  <c r="D6" i="5"/>
  <c r="Q6" i="5"/>
  <c r="AP6" i="5"/>
  <c r="AS6" i="5" s="1"/>
  <c r="AT6" i="5"/>
  <c r="AX6" i="5"/>
  <c r="BD6" i="5"/>
  <c r="BG6" i="5" s="1"/>
  <c r="BH6" i="5"/>
  <c r="Q7" i="5"/>
  <c r="Q8" i="5"/>
  <c r="Q9" i="5"/>
  <c r="B9" i="5" s="1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6" i="5"/>
  <c r="Q28" i="5"/>
  <c r="Q30" i="5"/>
  <c r="Q31" i="5"/>
  <c r="Q32" i="5"/>
  <c r="Q34" i="5"/>
  <c r="Q35" i="5"/>
  <c r="Q5" i="5"/>
  <c r="P5" i="5"/>
  <c r="P6" i="5" s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AP19" i="5"/>
  <c r="AT19" i="5"/>
  <c r="AX19" i="5"/>
  <c r="BH19" i="5"/>
  <c r="D20" i="5"/>
  <c r="D22" i="5"/>
  <c r="D21" i="5"/>
  <c r="D23" i="5"/>
  <c r="D24" i="5"/>
  <c r="D26" i="5"/>
  <c r="D28" i="5"/>
  <c r="D30" i="5"/>
  <c r="D31" i="5"/>
  <c r="D32" i="5"/>
  <c r="D34" i="5"/>
  <c r="D35" i="5"/>
  <c r="AP35" i="5"/>
  <c r="AP34" i="5"/>
  <c r="AP32" i="5"/>
  <c r="AP31" i="5"/>
  <c r="AP30" i="5"/>
  <c r="AP28" i="5"/>
  <c r="AP26" i="5"/>
  <c r="AP24" i="5"/>
  <c r="AP23" i="5"/>
  <c r="AP22" i="5"/>
  <c r="AP21" i="5"/>
  <c r="AP20" i="5"/>
  <c r="AP18" i="5"/>
  <c r="AP17" i="5"/>
  <c r="AP16" i="5"/>
  <c r="AP15" i="5"/>
  <c r="AP14" i="5"/>
  <c r="AP13" i="5"/>
  <c r="AP12" i="5"/>
  <c r="AP11" i="5"/>
  <c r="AP10" i="5"/>
  <c r="AP9" i="5"/>
  <c r="AP8" i="5"/>
  <c r="AT8" i="5"/>
  <c r="AP7" i="5"/>
  <c r="AP5" i="5"/>
  <c r="AT35" i="5"/>
  <c r="AT34" i="5"/>
  <c r="AT32" i="5"/>
  <c r="AT31" i="5"/>
  <c r="AT30" i="5"/>
  <c r="AT28" i="5"/>
  <c r="AT26" i="5"/>
  <c r="AT24" i="5"/>
  <c r="AT23" i="5"/>
  <c r="AT22" i="5"/>
  <c r="AT21" i="5"/>
  <c r="AT20" i="5"/>
  <c r="AT18" i="5"/>
  <c r="AT9" i="5"/>
  <c r="AT7" i="5"/>
  <c r="AT5" i="5"/>
  <c r="BD35" i="5"/>
  <c r="BH35" i="5"/>
  <c r="BH34" i="5"/>
  <c r="BH32" i="5"/>
  <c r="BH31" i="5"/>
  <c r="BH30" i="5"/>
  <c r="BH28" i="5"/>
  <c r="BH26" i="5"/>
  <c r="BH24" i="5"/>
  <c r="BH23" i="5"/>
  <c r="BH22" i="5"/>
  <c r="BH21" i="5"/>
  <c r="BH20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5" i="5"/>
  <c r="BK5" i="5" s="1"/>
  <c r="P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Z5" i="6"/>
  <c r="Q6" i="6"/>
  <c r="Q7" i="6"/>
  <c r="Q8" i="6"/>
  <c r="Q9" i="6"/>
  <c r="Q10" i="6"/>
  <c r="Q11" i="6"/>
  <c r="Q12" i="6"/>
  <c r="Q13" i="6"/>
  <c r="Q15" i="6"/>
  <c r="Q14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AI5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J17" i="6"/>
  <c r="AO5" i="6"/>
  <c r="AJ34" i="6"/>
  <c r="AJ6" i="6"/>
  <c r="B6" i="6" s="1"/>
  <c r="AJ7" i="6"/>
  <c r="AJ8" i="6"/>
  <c r="AJ9" i="6"/>
  <c r="AJ10" i="6"/>
  <c r="AJ11" i="6"/>
  <c r="AJ12" i="6"/>
  <c r="AX12" i="6"/>
  <c r="AJ13" i="6"/>
  <c r="AJ14" i="6"/>
  <c r="AJ15" i="6"/>
  <c r="AJ16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X34" i="6"/>
  <c r="AX33" i="6"/>
  <c r="AX32" i="6"/>
  <c r="AX31" i="6"/>
  <c r="AX11" i="6"/>
  <c r="AX10" i="6"/>
  <c r="AX9" i="6"/>
  <c r="AX8" i="6"/>
  <c r="AX7" i="6"/>
  <c r="AX6" i="6"/>
  <c r="BC5" i="6"/>
  <c r="BD34" i="6"/>
  <c r="BD33" i="6"/>
  <c r="BD32" i="6"/>
  <c r="BD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D18" i="6"/>
  <c r="BD17" i="6"/>
  <c r="BD16" i="6"/>
  <c r="BD15" i="6"/>
  <c r="BD14" i="6"/>
  <c r="BD13" i="6"/>
  <c r="BD12" i="6"/>
  <c r="BD11" i="6"/>
  <c r="BD10" i="6"/>
  <c r="BD9" i="6"/>
  <c r="BD8" i="6"/>
  <c r="BD7" i="6"/>
  <c r="BD6" i="6"/>
  <c r="BG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P6" i="6"/>
  <c r="AP5" i="6"/>
  <c r="AT34" i="6"/>
  <c r="AT33" i="6"/>
  <c r="AT32" i="6"/>
  <c r="AT31" i="6"/>
  <c r="AT30" i="6"/>
  <c r="AT29" i="6"/>
  <c r="AT28" i="6"/>
  <c r="AT27" i="6"/>
  <c r="AT26" i="6"/>
  <c r="AT25" i="6"/>
  <c r="AT24" i="6"/>
  <c r="AT23" i="6"/>
  <c r="AT22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8" i="6"/>
  <c r="AT7" i="6"/>
  <c r="AT6" i="6"/>
  <c r="AW5" i="6"/>
  <c r="BK5" i="6"/>
  <c r="BC5" i="7"/>
  <c r="AO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Z5" i="7"/>
  <c r="Q6" i="7"/>
  <c r="Q7" i="7"/>
  <c r="Q8" i="7"/>
  <c r="Q9" i="7"/>
  <c r="Q10" i="7"/>
  <c r="Q11" i="7"/>
  <c r="Q12" i="7"/>
  <c r="Q13" i="7"/>
  <c r="D13" i="7"/>
  <c r="Q14" i="7"/>
  <c r="D14" i="7"/>
  <c r="Q15" i="7"/>
  <c r="Q16" i="7"/>
  <c r="Q17" i="7"/>
  <c r="Q19" i="7"/>
  <c r="Q20" i="7"/>
  <c r="Q21" i="7"/>
  <c r="Q22" i="7"/>
  <c r="Q25" i="7"/>
  <c r="Q28" i="7"/>
  <c r="Q23" i="7"/>
  <c r="Q24" i="7"/>
  <c r="Q26" i="7"/>
  <c r="Q29" i="7"/>
  <c r="Q30" i="7"/>
  <c r="Q31" i="7"/>
  <c r="Q32" i="7"/>
  <c r="Q33" i="7"/>
  <c r="Q34" i="7"/>
  <c r="Q35" i="7"/>
  <c r="D18" i="7"/>
  <c r="P5" i="7"/>
  <c r="D6" i="7"/>
  <c r="D7" i="7"/>
  <c r="D8" i="7"/>
  <c r="D9" i="7"/>
  <c r="D10" i="7"/>
  <c r="D11" i="7"/>
  <c r="D12" i="7"/>
  <c r="D15" i="7"/>
  <c r="D16" i="7"/>
  <c r="D17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AI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P35" i="7"/>
  <c r="AP34" i="7"/>
  <c r="AP33" i="7"/>
  <c r="AP32" i="7"/>
  <c r="B32" i="7" s="1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P7" i="7"/>
  <c r="AP6" i="7"/>
  <c r="AS5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W5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2" i="7"/>
  <c r="BD21" i="7"/>
  <c r="BD20" i="7"/>
  <c r="BD19" i="7"/>
  <c r="BD18" i="7"/>
  <c r="BD17" i="7"/>
  <c r="BD16" i="7"/>
  <c r="BD15" i="7"/>
  <c r="BD14" i="7"/>
  <c r="BD13" i="7"/>
  <c r="BD12" i="7"/>
  <c r="BD11" i="7"/>
  <c r="BD10" i="7"/>
  <c r="BD9" i="7"/>
  <c r="BD8" i="7"/>
  <c r="BD7" i="7"/>
  <c r="BD6" i="7"/>
  <c r="BD37" i="7" s="1"/>
  <c r="BG5" i="7"/>
  <c r="BH35" i="7"/>
  <c r="BH34" i="7"/>
  <c r="BH33" i="7"/>
  <c r="BH32" i="7"/>
  <c r="BH31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AX35" i="8"/>
  <c r="AX34" i="8"/>
  <c r="AX33" i="8"/>
  <c r="AX32" i="8"/>
  <c r="AX31" i="8"/>
  <c r="AX30" i="8"/>
  <c r="AX29" i="8"/>
  <c r="AX28" i="8"/>
  <c r="AX6" i="8"/>
  <c r="BC5" i="8"/>
  <c r="BC6" i="8" s="1"/>
  <c r="BD35" i="8"/>
  <c r="BD34" i="8"/>
  <c r="BD33" i="8"/>
  <c r="BD32" i="8"/>
  <c r="BD31" i="8"/>
  <c r="BD30" i="8"/>
  <c r="B30" i="8" s="1"/>
  <c r="BD29" i="8"/>
  <c r="BD28" i="8"/>
  <c r="BD27" i="8"/>
  <c r="BD26" i="8"/>
  <c r="BD25" i="8"/>
  <c r="BD24" i="8"/>
  <c r="BD23" i="8"/>
  <c r="BD22" i="8"/>
  <c r="B22" i="8" s="1"/>
  <c r="BD21" i="8"/>
  <c r="BD20" i="8"/>
  <c r="BD19" i="8"/>
  <c r="BD18" i="8"/>
  <c r="BD17" i="8"/>
  <c r="BD16" i="8"/>
  <c r="BD15" i="8"/>
  <c r="BD14" i="8"/>
  <c r="BD13" i="8"/>
  <c r="BD12" i="8"/>
  <c r="BD11" i="8"/>
  <c r="BD10" i="8"/>
  <c r="BD9" i="8"/>
  <c r="BD8" i="8"/>
  <c r="BD7" i="8"/>
  <c r="BD6" i="8"/>
  <c r="BD5" i="8"/>
  <c r="AO5" i="8"/>
  <c r="AJ6" i="8"/>
  <c r="AJ7" i="8"/>
  <c r="B7" i="8" s="1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Q8" i="8"/>
  <c r="Q11" i="8"/>
  <c r="Z5" i="8"/>
  <c r="Z6" i="8"/>
  <c r="Q6" i="8"/>
  <c r="Q7" i="8"/>
  <c r="Q9" i="8"/>
  <c r="Q10" i="8"/>
  <c r="Q12" i="8"/>
  <c r="Q13" i="8"/>
  <c r="Q14" i="8"/>
  <c r="Q15" i="8"/>
  <c r="B15" i="8" s="1"/>
  <c r="Q16" i="8"/>
  <c r="Q17" i="8"/>
  <c r="Q18" i="8"/>
  <c r="Q19" i="8"/>
  <c r="B19" i="8" s="1"/>
  <c r="Q20" i="8"/>
  <c r="Q21" i="8"/>
  <c r="Q22" i="8"/>
  <c r="Q23" i="8"/>
  <c r="Q24" i="8"/>
  <c r="Q25" i="8"/>
  <c r="Q26" i="8"/>
  <c r="Q27" i="8"/>
  <c r="B27" i="8" s="1"/>
  <c r="Q28" i="8"/>
  <c r="Q29" i="8"/>
  <c r="Q30" i="8"/>
  <c r="Q31" i="8"/>
  <c r="B31" i="8" s="1"/>
  <c r="Q32" i="8"/>
  <c r="Q33" i="8"/>
  <c r="Q34" i="8"/>
  <c r="Q35" i="8"/>
  <c r="P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AI5" i="8"/>
  <c r="AI6" i="8" s="1"/>
  <c r="AA6" i="8"/>
  <c r="AA7" i="8"/>
  <c r="AA8" i="8"/>
  <c r="AA9" i="8"/>
  <c r="AA10" i="8"/>
  <c r="AA11" i="8"/>
  <c r="AA12" i="8"/>
  <c r="AA13" i="8"/>
  <c r="B13" i="8" s="1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B33" i="8" s="1"/>
  <c r="AA34" i="8"/>
  <c r="AA35" i="8"/>
  <c r="AS5" i="8"/>
  <c r="AS6" i="8" s="1"/>
  <c r="AS7" i="8" s="1"/>
  <c r="AS8" i="8" s="1"/>
  <c r="AS9" i="8" s="1"/>
  <c r="AS10" i="8"/>
  <c r="AS11" i="8" s="1"/>
  <c r="AS12" i="8" s="1"/>
  <c r="AS13" i="8" s="1"/>
  <c r="AS14" i="8" s="1"/>
  <c r="AS15" i="8" s="1"/>
  <c r="AS16" i="8" s="1"/>
  <c r="AS17" i="8" s="1"/>
  <c r="AS18" i="8" s="1"/>
  <c r="AS19" i="8" s="1"/>
  <c r="AS20" i="8" s="1"/>
  <c r="AS21" i="8" s="1"/>
  <c r="AS22" i="8" s="1"/>
  <c r="AS23" i="8" s="1"/>
  <c r="AS24" i="8" s="1"/>
  <c r="AS25" i="8" s="1"/>
  <c r="AS26" i="8" s="1"/>
  <c r="AS27" i="8" s="1"/>
  <c r="AS28" i="8" s="1"/>
  <c r="AS29" i="8" s="1"/>
  <c r="AS30" i="8" s="1"/>
  <c r="AS31" i="8" s="1"/>
  <c r="AS32" i="8" s="1"/>
  <c r="AS33" i="8" s="1"/>
  <c r="AS34" i="8" s="1"/>
  <c r="AS35" i="8" s="1"/>
  <c r="AS37" i="8" s="1"/>
  <c r="AR20" i="13" s="1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W5" i="8"/>
  <c r="AJ13" i="12"/>
  <c r="AO5" i="12"/>
  <c r="AJ6" i="12"/>
  <c r="AJ7" i="12"/>
  <c r="AJ8" i="12"/>
  <c r="AJ9" i="12"/>
  <c r="AJ10" i="12"/>
  <c r="AJ11" i="12"/>
  <c r="AJ12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D30" i="12"/>
  <c r="P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B25" i="12" s="1"/>
  <c r="D26" i="12"/>
  <c r="D27" i="12"/>
  <c r="D28" i="12"/>
  <c r="D29" i="12"/>
  <c r="D31" i="12"/>
  <c r="D32" i="12"/>
  <c r="D33" i="12"/>
  <c r="D34" i="12"/>
  <c r="D35" i="12"/>
  <c r="Q6" i="12"/>
  <c r="Z6" i="12" s="1"/>
  <c r="Z7" i="12" s="1"/>
  <c r="Q7" i="12"/>
  <c r="Q8" i="12"/>
  <c r="B8" i="12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B24" i="12" s="1"/>
  <c r="Q25" i="12"/>
  <c r="Q26" i="12"/>
  <c r="Q27" i="12"/>
  <c r="Q28" i="12"/>
  <c r="B28" i="12" s="1"/>
  <c r="Q29" i="12"/>
  <c r="Q30" i="12"/>
  <c r="Q31" i="12"/>
  <c r="Q32" i="12"/>
  <c r="Q33" i="12"/>
  <c r="Q34" i="12"/>
  <c r="Q35" i="12"/>
  <c r="AI5" i="12"/>
  <c r="AI6" i="12" s="1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P35" i="12"/>
  <c r="AP34" i="12"/>
  <c r="AP33" i="12"/>
  <c r="AP32" i="12"/>
  <c r="AP31" i="12"/>
  <c r="AP30" i="12"/>
  <c r="AP29" i="12"/>
  <c r="AP28" i="12"/>
  <c r="AP27" i="12"/>
  <c r="AP26" i="12"/>
  <c r="B26" i="12" s="1"/>
  <c r="AP25" i="12"/>
  <c r="AP24" i="12"/>
  <c r="AP23" i="12"/>
  <c r="AP22" i="12"/>
  <c r="B22" i="12" s="1"/>
  <c r="AP21" i="12"/>
  <c r="AP20" i="12"/>
  <c r="AP19" i="12"/>
  <c r="AP18" i="12"/>
  <c r="AP17" i="12"/>
  <c r="AP16" i="12"/>
  <c r="AP15" i="12"/>
  <c r="AP14" i="12"/>
  <c r="AP13" i="12"/>
  <c r="AP12" i="12"/>
  <c r="AP11" i="12"/>
  <c r="AP10" i="12"/>
  <c r="AP9" i="12"/>
  <c r="AP8" i="12"/>
  <c r="AP7" i="12"/>
  <c r="AP6" i="12"/>
  <c r="AS6" i="12" s="1"/>
  <c r="AS7" i="12" s="1"/>
  <c r="AS5" i="12"/>
  <c r="AT35" i="12"/>
  <c r="AT34" i="12"/>
  <c r="AT33" i="12"/>
  <c r="AT32" i="12"/>
  <c r="AT31" i="12"/>
  <c r="AT30" i="12"/>
  <c r="AT29" i="12"/>
  <c r="AT28" i="12"/>
  <c r="AT27" i="12"/>
  <c r="AT26" i="12"/>
  <c r="AT25" i="12"/>
  <c r="AT24" i="12"/>
  <c r="AT23" i="12"/>
  <c r="AT22" i="12"/>
  <c r="AT21" i="12"/>
  <c r="AT20" i="12"/>
  <c r="AT19" i="12"/>
  <c r="AT18" i="12"/>
  <c r="AT17" i="12"/>
  <c r="AT16" i="12"/>
  <c r="AT15" i="12"/>
  <c r="AT14" i="12"/>
  <c r="AT13" i="12"/>
  <c r="AT12" i="12"/>
  <c r="AT11" i="12"/>
  <c r="AT10" i="12"/>
  <c r="AT9" i="12"/>
  <c r="AT8" i="12"/>
  <c r="AT7" i="12"/>
  <c r="AT6" i="12"/>
  <c r="AW5" i="12"/>
  <c r="AX35" i="12"/>
  <c r="AX34" i="12"/>
  <c r="AX33" i="12"/>
  <c r="AX32" i="12"/>
  <c r="AX31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BC6" i="12" s="1"/>
  <c r="BC7" i="12"/>
  <c r="BC5" i="12"/>
  <c r="BD35" i="12"/>
  <c r="BD34" i="12"/>
  <c r="BD33" i="12"/>
  <c r="BD32" i="12"/>
  <c r="BD31" i="12"/>
  <c r="BD30" i="12"/>
  <c r="BD29" i="12"/>
  <c r="BD28" i="12"/>
  <c r="BD27" i="12"/>
  <c r="BD26" i="12"/>
  <c r="BD25" i="12"/>
  <c r="BD24" i="12"/>
  <c r="BD23" i="12"/>
  <c r="BD22" i="12"/>
  <c r="BD21" i="12"/>
  <c r="BD20" i="12"/>
  <c r="BD19" i="12"/>
  <c r="BD18" i="12"/>
  <c r="BD17" i="12"/>
  <c r="BD16" i="12"/>
  <c r="BD15" i="12"/>
  <c r="BD14" i="12"/>
  <c r="BD13" i="12"/>
  <c r="BD12" i="12"/>
  <c r="BD11" i="12"/>
  <c r="BD10" i="12"/>
  <c r="BD9" i="12"/>
  <c r="BD8" i="12"/>
  <c r="BD7" i="12"/>
  <c r="BD6" i="12"/>
  <c r="BD5" i="12"/>
  <c r="BG5" i="12" s="1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6" i="12"/>
  <c r="BK5" i="12"/>
  <c r="P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7" i="9"/>
  <c r="D28" i="9"/>
  <c r="D29" i="9"/>
  <c r="D30" i="9"/>
  <c r="D31" i="9"/>
  <c r="D33" i="9"/>
  <c r="AO5" i="9"/>
  <c r="AJ6" i="9"/>
  <c r="AJ33" i="9"/>
  <c r="AP33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10" i="9"/>
  <c r="AP9" i="9"/>
  <c r="AP8" i="9"/>
  <c r="AP7" i="9"/>
  <c r="AP6" i="9"/>
  <c r="AS5" i="9"/>
  <c r="AS6" i="9" s="1"/>
  <c r="AS7" i="9" s="1"/>
  <c r="AT33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BH33" i="9"/>
  <c r="BH31" i="9"/>
  <c r="BH30" i="9"/>
  <c r="BH29" i="9"/>
  <c r="BH28" i="9"/>
  <c r="BH27" i="9"/>
  <c r="BH26" i="9"/>
  <c r="BH25" i="9"/>
  <c r="BH24" i="9"/>
  <c r="BH23" i="9"/>
  <c r="BH22" i="9"/>
  <c r="BH21" i="9"/>
  <c r="BH20" i="9"/>
  <c r="BH19" i="9"/>
  <c r="BH17" i="9"/>
  <c r="BH16" i="9"/>
  <c r="BH15" i="9"/>
  <c r="BH14" i="9"/>
  <c r="BH13" i="9"/>
  <c r="BH12" i="9"/>
  <c r="BH11" i="9"/>
  <c r="BH10" i="9"/>
  <c r="BH9" i="9"/>
  <c r="BH8" i="9"/>
  <c r="BH7" i="9"/>
  <c r="BH6" i="9"/>
  <c r="BK6" i="9" s="1"/>
  <c r="P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Z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3" i="10"/>
  <c r="Q34" i="10"/>
  <c r="Q35" i="10"/>
  <c r="AI5" i="10"/>
  <c r="AI6" i="10" s="1"/>
  <c r="AI7" i="10" s="1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O5" i="10"/>
  <c r="AO6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P35" i="10"/>
  <c r="AP34" i="10"/>
  <c r="AP33" i="10"/>
  <c r="AP32" i="10"/>
  <c r="AP31" i="10"/>
  <c r="AP30" i="10"/>
  <c r="AP29" i="10"/>
  <c r="AP28" i="10"/>
  <c r="AP27" i="10"/>
  <c r="AP26" i="10"/>
  <c r="AP25" i="10"/>
  <c r="AP24" i="10"/>
  <c r="AP23" i="10"/>
  <c r="AP22" i="10"/>
  <c r="AP21" i="10"/>
  <c r="AP20" i="10"/>
  <c r="AP19" i="10"/>
  <c r="AP18" i="10"/>
  <c r="AP17" i="10"/>
  <c r="AP16" i="10"/>
  <c r="AP15" i="10"/>
  <c r="AP14" i="10"/>
  <c r="AP13" i="10"/>
  <c r="AP12" i="10"/>
  <c r="AP11" i="10"/>
  <c r="AP10" i="10"/>
  <c r="AP9" i="10"/>
  <c r="AP8" i="10"/>
  <c r="AP7" i="10"/>
  <c r="AP6" i="10"/>
  <c r="AP5" i="10"/>
  <c r="AT35" i="10"/>
  <c r="AT34" i="10"/>
  <c r="AT33" i="10"/>
  <c r="AT32" i="10"/>
  <c r="AT31" i="10"/>
  <c r="AT30" i="10"/>
  <c r="AT29" i="10"/>
  <c r="AT28" i="10"/>
  <c r="AT27" i="10"/>
  <c r="AT26" i="10"/>
  <c r="AT25" i="10"/>
  <c r="AT24" i="10"/>
  <c r="AT23" i="10"/>
  <c r="AT22" i="10"/>
  <c r="AT21" i="10"/>
  <c r="AT20" i="10"/>
  <c r="AT19" i="10"/>
  <c r="AT18" i="10"/>
  <c r="AT17" i="10"/>
  <c r="AT16" i="10"/>
  <c r="AT15" i="10"/>
  <c r="AT14" i="10"/>
  <c r="AT13" i="10"/>
  <c r="AT12" i="10"/>
  <c r="AT11" i="10"/>
  <c r="AT10" i="10"/>
  <c r="AT9" i="10"/>
  <c r="AT8" i="10"/>
  <c r="AT7" i="10"/>
  <c r="AT6" i="10"/>
  <c r="AT5" i="10"/>
  <c r="BC5" i="10"/>
  <c r="BC6" i="10"/>
  <c r="BC7" i="10" s="1"/>
  <c r="BC8" i="10" s="1"/>
  <c r="BC9" i="10" s="1"/>
  <c r="BC10" i="10" s="1"/>
  <c r="BC11" i="10" s="1"/>
  <c r="BC12" i="10" s="1"/>
  <c r="BC13" i="10" s="1"/>
  <c r="BC14" i="10" s="1"/>
  <c r="BC15" i="10" s="1"/>
  <c r="BC16" i="10" s="1"/>
  <c r="BC17" i="10" s="1"/>
  <c r="BC18" i="10" s="1"/>
  <c r="BC19" i="10" s="1"/>
  <c r="BC20" i="10" s="1"/>
  <c r="BC21" i="10" s="1"/>
  <c r="BC22" i="10" s="1"/>
  <c r="BC23" i="10" s="1"/>
  <c r="BC24" i="10" s="1"/>
  <c r="BC25" i="10" s="1"/>
  <c r="BC26" i="10" s="1"/>
  <c r="BC27" i="10" s="1"/>
  <c r="BC28" i="10" s="1"/>
  <c r="BC29" i="10" s="1"/>
  <c r="BC30" i="10" s="1"/>
  <c r="BC31" i="10" s="1"/>
  <c r="BC32" i="10" s="1"/>
  <c r="BC33" i="10" s="1"/>
  <c r="BC34" i="10" s="1"/>
  <c r="BC35" i="10" s="1"/>
  <c r="BC37" i="10" s="1"/>
  <c r="BB24" i="13" s="1"/>
  <c r="BD35" i="10"/>
  <c r="B35" i="10" s="1"/>
  <c r="BD34" i="10"/>
  <c r="BD33" i="10"/>
  <c r="BD32" i="10"/>
  <c r="BD31" i="10"/>
  <c r="BD30" i="10"/>
  <c r="BD29" i="10"/>
  <c r="BD28" i="10"/>
  <c r="BD27" i="10"/>
  <c r="BD26" i="10"/>
  <c r="BD25" i="10"/>
  <c r="BD24" i="10"/>
  <c r="BD23" i="10"/>
  <c r="BD22" i="10"/>
  <c r="BD21" i="10"/>
  <c r="BD20" i="10"/>
  <c r="BD19" i="10"/>
  <c r="BD18" i="10"/>
  <c r="BD17" i="10"/>
  <c r="BD16" i="10"/>
  <c r="BD15" i="10"/>
  <c r="B15" i="10" s="1"/>
  <c r="BD14" i="10"/>
  <c r="BD13" i="10"/>
  <c r="BD12" i="10"/>
  <c r="BD11" i="10"/>
  <c r="BD10" i="10"/>
  <c r="BD9" i="10"/>
  <c r="BD8" i="10"/>
  <c r="BD7" i="10"/>
  <c r="BD6" i="10"/>
  <c r="BD5" i="10"/>
  <c r="BH35" i="10"/>
  <c r="BH34" i="10"/>
  <c r="BH33" i="10"/>
  <c r="BH32" i="10"/>
  <c r="BH31" i="10"/>
  <c r="BH30" i="10"/>
  <c r="BH29" i="10"/>
  <c r="BH28" i="10"/>
  <c r="BH27" i="10"/>
  <c r="BH26" i="10"/>
  <c r="BH25" i="10"/>
  <c r="BH24" i="10"/>
  <c r="BH23" i="10"/>
  <c r="BH22" i="10"/>
  <c r="BH21" i="10"/>
  <c r="BH20" i="10"/>
  <c r="BH19" i="10"/>
  <c r="BH18" i="10"/>
  <c r="B18" i="10" s="1"/>
  <c r="BH17" i="10"/>
  <c r="BH16" i="10"/>
  <c r="BH15" i="10"/>
  <c r="BH14" i="10"/>
  <c r="BH13" i="10"/>
  <c r="BH12" i="10"/>
  <c r="BH11" i="10"/>
  <c r="BH10" i="10"/>
  <c r="BH9" i="10"/>
  <c r="BH8" i="10"/>
  <c r="BH7" i="10"/>
  <c r="BH6" i="10"/>
  <c r="BH5" i="10"/>
  <c r="P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Z5" i="11"/>
  <c r="Q6" i="11"/>
  <c r="Z6" i="11" s="1"/>
  <c r="Z7" i="11" s="1"/>
  <c r="Z8" i="11" s="1"/>
  <c r="Z9" i="11" s="1"/>
  <c r="Q7" i="11"/>
  <c r="Q8" i="11"/>
  <c r="Q9" i="11"/>
  <c r="Q10" i="11"/>
  <c r="B10" i="11" s="1"/>
  <c r="Q11" i="11"/>
  <c r="Q12" i="11"/>
  <c r="Q13" i="11"/>
  <c r="Q14" i="11"/>
  <c r="Q15" i="11"/>
  <c r="Q16" i="11"/>
  <c r="Q17" i="11"/>
  <c r="Q18" i="11"/>
  <c r="Q19" i="11"/>
  <c r="Q20" i="11"/>
  <c r="Q21" i="11"/>
  <c r="Q22" i="11"/>
  <c r="B22" i="11" s="1"/>
  <c r="Q23" i="11"/>
  <c r="Q24" i="11"/>
  <c r="Q25" i="11"/>
  <c r="Q26" i="11"/>
  <c r="Q27" i="11"/>
  <c r="Q28" i="11"/>
  <c r="Q29" i="11"/>
  <c r="Q30" i="11"/>
  <c r="Q31" i="11"/>
  <c r="Q32" i="11"/>
  <c r="Q33" i="11"/>
  <c r="AI5" i="11"/>
  <c r="AI6" i="11" s="1"/>
  <c r="AA6" i="11"/>
  <c r="AA7" i="11"/>
  <c r="AA8" i="11"/>
  <c r="AA9" i="11"/>
  <c r="AA10" i="11"/>
  <c r="AA11" i="11"/>
  <c r="AA12" i="11"/>
  <c r="AA13" i="11"/>
  <c r="B13" i="11" s="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B25" i="11" s="1"/>
  <c r="AA26" i="11"/>
  <c r="AA27" i="11"/>
  <c r="AA28" i="11"/>
  <c r="AA29" i="11"/>
  <c r="AA30" i="11"/>
  <c r="AA31" i="11"/>
  <c r="AA32" i="11"/>
  <c r="AA33" i="11"/>
  <c r="B33" i="11" s="1"/>
  <c r="AO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S5" i="11"/>
  <c r="AS6" i="11" s="1"/>
  <c r="AS7" i="11" s="1"/>
  <c r="AS8" i="11" s="1"/>
  <c r="AS9" i="11" s="1"/>
  <c r="AS10" i="11" s="1"/>
  <c r="AS11" i="11" s="1"/>
  <c r="AS12" i="11" s="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S26" i="11" s="1"/>
  <c r="AS27" i="11" s="1"/>
  <c r="AS28" i="11" s="1"/>
  <c r="AS29" i="11" s="1"/>
  <c r="AS30" i="11" s="1"/>
  <c r="AS31" i="11" s="1"/>
  <c r="AS32" i="11" s="1"/>
  <c r="AS33" i="11" s="1"/>
  <c r="AS34" i="11" s="1"/>
  <c r="AS36" i="11" s="1"/>
  <c r="AR26" i="13" s="1"/>
  <c r="AW5" i="11"/>
  <c r="AW6" i="11" s="1"/>
  <c r="AW7" i="11" s="1"/>
  <c r="AW8" i="11" s="1"/>
  <c r="AW9" i="11" s="1"/>
  <c r="AW10" i="11" s="1"/>
  <c r="AW11" i="11" s="1"/>
  <c r="AW12" i="11" s="1"/>
  <c r="AW13" i="11" s="1"/>
  <c r="AW14" i="11" s="1"/>
  <c r="AW15" i="11" s="1"/>
  <c r="AW16" i="11" s="1"/>
  <c r="AW17" i="11" s="1"/>
  <c r="AW18" i="11" s="1"/>
  <c r="AW19" i="11" s="1"/>
  <c r="AW20" i="11" s="1"/>
  <c r="AW21" i="11" s="1"/>
  <c r="AW22" i="11" s="1"/>
  <c r="AW23" i="11" s="1"/>
  <c r="AW24" i="11" s="1"/>
  <c r="AW25" i="11" s="1"/>
  <c r="AW26" i="11" s="1"/>
  <c r="AW27" i="11" s="1"/>
  <c r="AW28" i="11" s="1"/>
  <c r="AW29" i="11" s="1"/>
  <c r="AW30" i="11" s="1"/>
  <c r="AW31" i="11" s="1"/>
  <c r="AW32" i="11" s="1"/>
  <c r="AW33" i="11" s="1"/>
  <c r="AW34" i="11" s="1"/>
  <c r="AW36" i="11" s="1"/>
  <c r="AV26" i="13" s="1"/>
  <c r="BC5" i="11"/>
  <c r="BC6" i="11" s="1"/>
  <c r="BC7" i="11" s="1"/>
  <c r="BC8" i="11" s="1"/>
  <c r="BC9" i="11" s="1"/>
  <c r="BC10" i="11" s="1"/>
  <c r="BC11" i="11" s="1"/>
  <c r="BC12" i="11" s="1"/>
  <c r="BC13" i="11" s="1"/>
  <c r="BC14" i="11" s="1"/>
  <c r="BC15" i="11" s="1"/>
  <c r="BC16" i="11" s="1"/>
  <c r="BC17" i="11" s="1"/>
  <c r="BC18" i="11" s="1"/>
  <c r="BC19" i="11" s="1"/>
  <c r="BC20" i="11" s="1"/>
  <c r="BC21" i="11" s="1"/>
  <c r="BC22" i="11" s="1"/>
  <c r="BC23" i="11" s="1"/>
  <c r="BC24" i="11" s="1"/>
  <c r="BC25" i="11" s="1"/>
  <c r="BC26" i="11" s="1"/>
  <c r="BC27" i="11" s="1"/>
  <c r="BC28" i="11" s="1"/>
  <c r="BC29" i="11" s="1"/>
  <c r="BC30" i="11" s="1"/>
  <c r="BC31" i="11" s="1"/>
  <c r="BC32" i="11" s="1"/>
  <c r="BC33" i="11" s="1"/>
  <c r="BC34" i="11" s="1"/>
  <c r="BC36" i="11" s="1"/>
  <c r="BB26" i="13" s="1"/>
  <c r="BD33" i="11"/>
  <c r="BD32" i="11"/>
  <c r="BD31" i="11"/>
  <c r="BD30" i="11"/>
  <c r="BD29" i="11"/>
  <c r="BD28" i="11"/>
  <c r="BD27" i="11"/>
  <c r="BD26" i="11"/>
  <c r="BD25" i="11"/>
  <c r="BD24" i="11"/>
  <c r="BD23" i="11"/>
  <c r="BD22" i="11"/>
  <c r="BD21" i="11"/>
  <c r="BD20" i="11"/>
  <c r="BD19" i="11"/>
  <c r="BD18" i="11"/>
  <c r="BD17" i="11"/>
  <c r="BD16" i="11"/>
  <c r="BD15" i="11"/>
  <c r="BD14" i="11"/>
  <c r="BD13" i="11"/>
  <c r="BD12" i="11"/>
  <c r="BD11" i="11"/>
  <c r="BD10" i="11"/>
  <c r="BD9" i="11"/>
  <c r="BD8" i="11"/>
  <c r="BD7" i="11"/>
  <c r="BD6" i="11"/>
  <c r="BD5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6" i="11"/>
  <c r="BH5" i="11"/>
  <c r="AT5" i="7"/>
  <c r="AP5" i="7"/>
  <c r="AJ5" i="7"/>
  <c r="D5" i="7"/>
  <c r="Q5" i="7"/>
  <c r="AA5" i="7"/>
  <c r="AJ5" i="5"/>
  <c r="BD5" i="7"/>
  <c r="AN37" i="7"/>
  <c r="AM18" i="13" s="1"/>
  <c r="AX5" i="6"/>
  <c r="AT5" i="6"/>
  <c r="AX35" i="5"/>
  <c r="AX34" i="5"/>
  <c r="BD34" i="5"/>
  <c r="AX32" i="5"/>
  <c r="BD32" i="5"/>
  <c r="AX31" i="5"/>
  <c r="AX30" i="5"/>
  <c r="AX28" i="5"/>
  <c r="BD28" i="5"/>
  <c r="AX26" i="5"/>
  <c r="BD26" i="5"/>
  <c r="AX24" i="5"/>
  <c r="AX23" i="5"/>
  <c r="AX22" i="5"/>
  <c r="AX21" i="5"/>
  <c r="AX20" i="5"/>
  <c r="AX18" i="5"/>
  <c r="AX17" i="5"/>
  <c r="AX16" i="5"/>
  <c r="AX15" i="5"/>
  <c r="AX14" i="5"/>
  <c r="AX13" i="5"/>
  <c r="AX12" i="5"/>
  <c r="BD12" i="5"/>
  <c r="AX11" i="5"/>
  <c r="AX10" i="5"/>
  <c r="BD10" i="5"/>
  <c r="AX9" i="5"/>
  <c r="AX8" i="5"/>
  <c r="AX5" i="5"/>
  <c r="AX7" i="5"/>
  <c r="BH5" i="2"/>
  <c r="BD5" i="2"/>
  <c r="AX5" i="2"/>
  <c r="AT5" i="2"/>
  <c r="R36" i="11"/>
  <c r="Q26" i="13" s="1"/>
  <c r="R35" i="9"/>
  <c r="Q22" i="13" s="1"/>
  <c r="R37" i="8"/>
  <c r="Q20" i="13" s="1"/>
  <c r="R37" i="7"/>
  <c r="Q18" i="13"/>
  <c r="AX5" i="8"/>
  <c r="AY37" i="8"/>
  <c r="AX20" i="13" s="1"/>
  <c r="BH5" i="1"/>
  <c r="BD5" i="6"/>
  <c r="BH5" i="9"/>
  <c r="BD20" i="9"/>
  <c r="BD33" i="9"/>
  <c r="BD31" i="9"/>
  <c r="BD30" i="9"/>
  <c r="BD29" i="9"/>
  <c r="BD28" i="9"/>
  <c r="BD27" i="9"/>
  <c r="BD26" i="9"/>
  <c r="BD25" i="9"/>
  <c r="BD24" i="9"/>
  <c r="BD23" i="9"/>
  <c r="BD22" i="9"/>
  <c r="BD21" i="9"/>
  <c r="BD19" i="9"/>
  <c r="BD18" i="9"/>
  <c r="BD17" i="9"/>
  <c r="BD16" i="9"/>
  <c r="BD15" i="9"/>
  <c r="BD14" i="9"/>
  <c r="BD13" i="9"/>
  <c r="BD12" i="9"/>
  <c r="BD11" i="9"/>
  <c r="BD10" i="9"/>
  <c r="BD9" i="9"/>
  <c r="BD8" i="9"/>
  <c r="BD7" i="9"/>
  <c r="BD6" i="9"/>
  <c r="BD5" i="9"/>
  <c r="BI36" i="1"/>
  <c r="BH6" i="13" s="1"/>
  <c r="BI37" i="7"/>
  <c r="BH18" i="13"/>
  <c r="BI36" i="4"/>
  <c r="BH12" i="13" s="1"/>
  <c r="BI37" i="8"/>
  <c r="BH20" i="13" s="1"/>
  <c r="BI37" i="5"/>
  <c r="BH14" i="13" s="1"/>
  <c r="BI36" i="6"/>
  <c r="BH16" i="13"/>
  <c r="BI35" i="9"/>
  <c r="BH22" i="13" s="1"/>
  <c r="BI37" i="10"/>
  <c r="BH24" i="13" s="1"/>
  <c r="BI36" i="11"/>
  <c r="BH26" i="13" s="1"/>
  <c r="BI37" i="12"/>
  <c r="BH28" i="13"/>
  <c r="D5" i="12"/>
  <c r="E37" i="12"/>
  <c r="R37" i="12"/>
  <c r="T37" i="12"/>
  <c r="S28" i="13" s="1"/>
  <c r="W37" i="12"/>
  <c r="V28" i="13"/>
  <c r="X37" i="12"/>
  <c r="W28" i="13" s="1"/>
  <c r="Y37" i="12"/>
  <c r="X28" i="13" s="1"/>
  <c r="AB37" i="12"/>
  <c r="AA28" i="13" s="1"/>
  <c r="AC37" i="12"/>
  <c r="AB28" i="13"/>
  <c r="AD37" i="12"/>
  <c r="AC28" i="13" s="1"/>
  <c r="AE37" i="12"/>
  <c r="AD28" i="13" s="1"/>
  <c r="AF37" i="12"/>
  <c r="AE28" i="13" s="1"/>
  <c r="AG37" i="12"/>
  <c r="AF28" i="13"/>
  <c r="AH37" i="12"/>
  <c r="AG28" i="13" s="1"/>
  <c r="AK37" i="12"/>
  <c r="AJ28" i="13" s="1"/>
  <c r="AL37" i="12"/>
  <c r="AK28" i="13" s="1"/>
  <c r="AM37" i="12"/>
  <c r="AL28" i="13"/>
  <c r="AN37" i="12"/>
  <c r="AM28" i="13" s="1"/>
  <c r="AQ37" i="12"/>
  <c r="AP28" i="13" s="1"/>
  <c r="AR37" i="12"/>
  <c r="AQ28" i="13" s="1"/>
  <c r="AU37" i="12"/>
  <c r="AT28" i="13"/>
  <c r="AV37" i="12"/>
  <c r="AU28" i="13" s="1"/>
  <c r="AY37" i="12"/>
  <c r="AX28" i="13" s="1"/>
  <c r="AZ37" i="12"/>
  <c r="AY28" i="13" s="1"/>
  <c r="BA37" i="12"/>
  <c r="AZ28" i="13"/>
  <c r="BB37" i="12"/>
  <c r="BA28" i="13" s="1"/>
  <c r="BE37" i="12"/>
  <c r="BD28" i="13" s="1"/>
  <c r="BE36" i="11"/>
  <c r="BD26" i="13" s="1"/>
  <c r="BE37" i="10"/>
  <c r="BD24" i="13"/>
  <c r="BJ35" i="9"/>
  <c r="BF35" i="9"/>
  <c r="BE35" i="9"/>
  <c r="BD22" i="13"/>
  <c r="BE37" i="8"/>
  <c r="BD20" i="13" s="1"/>
  <c r="BE37" i="7"/>
  <c r="BD18" i="13" s="1"/>
  <c r="BE37" i="5"/>
  <c r="BD14" i="13" s="1"/>
  <c r="BE36" i="4"/>
  <c r="BD12" i="13"/>
  <c r="BE36" i="1"/>
  <c r="BD6" i="13" s="1"/>
  <c r="AN37" i="8"/>
  <c r="AM20" i="13" s="1"/>
  <c r="AM37" i="8"/>
  <c r="AL20" i="13" s="1"/>
  <c r="AL37" i="8"/>
  <c r="AK20" i="13"/>
  <c r="AK37" i="8"/>
  <c r="AJ20" i="13" s="1"/>
  <c r="AJ5" i="8"/>
  <c r="AR37" i="8"/>
  <c r="AQ20" i="13" s="1"/>
  <c r="AQ37" i="8"/>
  <c r="AP20" i="13" s="1"/>
  <c r="AP37" i="8"/>
  <c r="AO20" i="13" s="1"/>
  <c r="AT5" i="8"/>
  <c r="BJ37" i="8"/>
  <c r="BI20" i="13"/>
  <c r="AZ37" i="8"/>
  <c r="AY20" i="13" s="1"/>
  <c r="BA37" i="8"/>
  <c r="AZ20" i="13" s="1"/>
  <c r="BB37" i="8"/>
  <c r="BA20" i="13" s="1"/>
  <c r="BF37" i="8"/>
  <c r="BE20" i="13"/>
  <c r="X36" i="6"/>
  <c r="W16" i="13" s="1"/>
  <c r="X37" i="5"/>
  <c r="W14" i="13" s="1"/>
  <c r="AK36" i="11"/>
  <c r="AJ26" i="13" s="1"/>
  <c r="AR36" i="11"/>
  <c r="AQ26" i="13"/>
  <c r="AU36" i="11"/>
  <c r="AT26" i="13" s="1"/>
  <c r="AV36" i="11"/>
  <c r="AU26" i="13" s="1"/>
  <c r="AZ36" i="11"/>
  <c r="AY26" i="13" s="1"/>
  <c r="BA36" i="11"/>
  <c r="AZ26" i="13"/>
  <c r="BB36" i="11"/>
  <c r="BA26" i="13" s="1"/>
  <c r="BF36" i="11"/>
  <c r="BJ36" i="11"/>
  <c r="BA37" i="10"/>
  <c r="AZ24" i="13" s="1"/>
  <c r="BF37" i="10"/>
  <c r="BE24" i="13"/>
  <c r="BJ37" i="10"/>
  <c r="BI24" i="13" s="1"/>
  <c r="AJ5" i="10"/>
  <c r="AA5" i="10"/>
  <c r="AC37" i="10"/>
  <c r="AB24" i="13" s="1"/>
  <c r="AD37" i="10"/>
  <c r="AC24" i="13"/>
  <c r="AE37" i="10"/>
  <c r="AD24" i="13" s="1"/>
  <c r="AF37" i="10"/>
  <c r="AE24" i="13" s="1"/>
  <c r="AG37" i="10"/>
  <c r="AF24" i="13" s="1"/>
  <c r="AH37" i="10"/>
  <c r="AG24" i="13"/>
  <c r="AK37" i="10"/>
  <c r="AJ24" i="13" s="1"/>
  <c r="AM37" i="10"/>
  <c r="AL24" i="13" s="1"/>
  <c r="AN37" i="10"/>
  <c r="AM24" i="13" s="1"/>
  <c r="AQ37" i="10"/>
  <c r="AP24" i="13"/>
  <c r="AU37" i="10"/>
  <c r="AT24" i="13" s="1"/>
  <c r="AZ37" i="10"/>
  <c r="AY24" i="13" s="1"/>
  <c r="T37" i="8"/>
  <c r="S20" i="13" s="1"/>
  <c r="W37" i="8"/>
  <c r="V20" i="13"/>
  <c r="X37" i="8"/>
  <c r="W20" i="13" s="1"/>
  <c r="Y37" i="8"/>
  <c r="X20" i="13" s="1"/>
  <c r="AB37" i="8"/>
  <c r="AA20" i="13" s="1"/>
  <c r="AC37" i="8"/>
  <c r="AB20" i="13"/>
  <c r="AD37" i="8"/>
  <c r="AC20" i="13" s="1"/>
  <c r="AE37" i="8"/>
  <c r="AD20" i="13" s="1"/>
  <c r="AF37" i="8"/>
  <c r="AE20" i="13" s="1"/>
  <c r="AG37" i="8"/>
  <c r="AF20" i="13"/>
  <c r="AH37" i="8"/>
  <c r="AG20" i="13" s="1"/>
  <c r="AU37" i="8"/>
  <c r="AT20" i="13" s="1"/>
  <c r="AV37" i="8"/>
  <c r="AU20" i="13" s="1"/>
  <c r="F37" i="7"/>
  <c r="E18" i="13" s="1"/>
  <c r="G37" i="7"/>
  <c r="F18" i="13" s="1"/>
  <c r="H37" i="7"/>
  <c r="G18" i="13" s="1"/>
  <c r="I37" i="7"/>
  <c r="H18" i="13" s="1"/>
  <c r="J37" i="7"/>
  <c r="I18" i="13" s="1"/>
  <c r="K37" i="7"/>
  <c r="J18" i="13" s="1"/>
  <c r="L37" i="7"/>
  <c r="K18" i="13" s="1"/>
  <c r="M37" i="7"/>
  <c r="L18" i="13" s="1"/>
  <c r="N37" i="7"/>
  <c r="M18" i="13" s="1"/>
  <c r="O37" i="7"/>
  <c r="N18" i="13" s="1"/>
  <c r="W37" i="7"/>
  <c r="V18" i="13" s="1"/>
  <c r="X37" i="7"/>
  <c r="W18" i="13" s="1"/>
  <c r="Y37" i="7"/>
  <c r="X18" i="13" s="1"/>
  <c r="AB37" i="7"/>
  <c r="AA18" i="13" s="1"/>
  <c r="AC37" i="7"/>
  <c r="AB18" i="13" s="1"/>
  <c r="AD37" i="7"/>
  <c r="AC18" i="13"/>
  <c r="AE37" i="7"/>
  <c r="AD18" i="13" s="1"/>
  <c r="AG37" i="7"/>
  <c r="AF18" i="13" s="1"/>
  <c r="AH37" i="7"/>
  <c r="AG18" i="13" s="1"/>
  <c r="AK37" i="7"/>
  <c r="AJ18" i="13"/>
  <c r="AL37" i="7"/>
  <c r="AK18" i="13" s="1"/>
  <c r="AM37" i="7"/>
  <c r="AL18" i="13" s="1"/>
  <c r="AQ37" i="7"/>
  <c r="AP18" i="13" s="1"/>
  <c r="AR37" i="7"/>
  <c r="AQ18" i="13"/>
  <c r="AU37" i="7"/>
  <c r="AT18" i="13" s="1"/>
  <c r="AV37" i="7"/>
  <c r="AU18" i="13" s="1"/>
  <c r="AY37" i="7"/>
  <c r="AX18" i="13" s="1"/>
  <c r="AZ37" i="7"/>
  <c r="AY18" i="13"/>
  <c r="BA37" i="7"/>
  <c r="AZ18" i="13" s="1"/>
  <c r="BB37" i="7"/>
  <c r="BA18" i="13" s="1"/>
  <c r="BF37" i="7"/>
  <c r="BE18" i="13" s="1"/>
  <c r="BJ37" i="7"/>
  <c r="BI18" i="13"/>
  <c r="BA36" i="4"/>
  <c r="AZ12" i="13" s="1"/>
  <c r="AV36" i="4"/>
  <c r="AU12" i="13" s="1"/>
  <c r="D5" i="5"/>
  <c r="H37" i="5"/>
  <c r="G14" i="13" s="1"/>
  <c r="I37" i="5"/>
  <c r="H14" i="13" s="1"/>
  <c r="J37" i="5"/>
  <c r="I14" i="13" s="1"/>
  <c r="K37" i="5"/>
  <c r="J14" i="13" s="1"/>
  <c r="O37" i="5"/>
  <c r="N14" i="13" s="1"/>
  <c r="T37" i="5"/>
  <c r="S14" i="13" s="1"/>
  <c r="W37" i="5"/>
  <c r="V14" i="13" s="1"/>
  <c r="Y37" i="5"/>
  <c r="X14" i="13" s="1"/>
  <c r="AB37" i="5"/>
  <c r="AA14" i="13"/>
  <c r="AC37" i="5"/>
  <c r="AB14" i="13" s="1"/>
  <c r="AD37" i="5"/>
  <c r="AC14" i="13" s="1"/>
  <c r="AE37" i="5"/>
  <c r="AD14" i="13" s="1"/>
  <c r="AF37" i="5"/>
  <c r="AE14" i="13"/>
  <c r="AG37" i="5"/>
  <c r="AF14" i="13" s="1"/>
  <c r="AH37" i="5"/>
  <c r="AG14" i="13" s="1"/>
  <c r="AK37" i="5"/>
  <c r="AJ14" i="13" s="1"/>
  <c r="AL37" i="5"/>
  <c r="AK14" i="13"/>
  <c r="AM37" i="5"/>
  <c r="AL14" i="13" s="1"/>
  <c r="AN37" i="5"/>
  <c r="AM14" i="13" s="1"/>
  <c r="AQ37" i="5"/>
  <c r="AP14" i="13" s="1"/>
  <c r="AR37" i="5"/>
  <c r="AQ14" i="13"/>
  <c r="AU37" i="5"/>
  <c r="AT14" i="13" s="1"/>
  <c r="AV37" i="5"/>
  <c r="AU14" i="13" s="1"/>
  <c r="AY37" i="5"/>
  <c r="AX14" i="13" s="1"/>
  <c r="AZ37" i="5"/>
  <c r="AY14" i="13"/>
  <c r="BA37" i="5"/>
  <c r="AZ14" i="13" s="1"/>
  <c r="BF37" i="5"/>
  <c r="BE14" i="13" s="1"/>
  <c r="BJ37" i="5"/>
  <c r="BI14" i="13" s="1"/>
  <c r="BD31" i="5"/>
  <c r="BD30" i="5"/>
  <c r="BD13" i="5"/>
  <c r="BD11" i="5"/>
  <c r="BD9" i="5"/>
  <c r="BD8" i="5"/>
  <c r="BD7" i="5"/>
  <c r="BD5" i="5"/>
  <c r="BF36" i="4"/>
  <c r="BE12" i="13"/>
  <c r="BJ36" i="4"/>
  <c r="BI12" i="13" s="1"/>
  <c r="BH5" i="4"/>
  <c r="BH36" i="4" s="1"/>
  <c r="BG12" i="13" s="1"/>
  <c r="BD5" i="4"/>
  <c r="BH5" i="3"/>
  <c r="BH37" i="3" s="1"/>
  <c r="BG10" i="13" s="1"/>
  <c r="AJ5" i="3"/>
  <c r="BF36" i="1"/>
  <c r="BE6" i="13" s="1"/>
  <c r="AT5" i="1"/>
  <c r="BD5" i="1"/>
  <c r="AX5" i="1"/>
  <c r="AX5" i="12"/>
  <c r="AT5" i="12"/>
  <c r="AP5" i="12"/>
  <c r="BH5" i="12"/>
  <c r="BH37" i="12" s="1"/>
  <c r="AX6" i="10"/>
  <c r="AX35" i="10"/>
  <c r="AX34" i="10"/>
  <c r="B34" i="10" s="1"/>
  <c r="AX33" i="10"/>
  <c r="AX32" i="10"/>
  <c r="AX31" i="10"/>
  <c r="AX30" i="10"/>
  <c r="AX29" i="10"/>
  <c r="AX28" i="10"/>
  <c r="B28" i="10"/>
  <c r="AX27" i="10"/>
  <c r="AX26" i="10"/>
  <c r="AX25" i="10"/>
  <c r="AX24" i="10"/>
  <c r="B24" i="10" s="1"/>
  <c r="AX23" i="10"/>
  <c r="AX22" i="10"/>
  <c r="AX21" i="10"/>
  <c r="AX20" i="10"/>
  <c r="B20" i="10"/>
  <c r="AX19" i="10"/>
  <c r="AX18" i="10"/>
  <c r="AX17" i="10"/>
  <c r="AX16" i="10"/>
  <c r="B16" i="10" s="1"/>
  <c r="AX15" i="10"/>
  <c r="AX14" i="10"/>
  <c r="AX13" i="10"/>
  <c r="AX12" i="10"/>
  <c r="AX11" i="10"/>
  <c r="AX10" i="10"/>
  <c r="AX9" i="10"/>
  <c r="AX8" i="10"/>
  <c r="AX7" i="10"/>
  <c r="AX5" i="10"/>
  <c r="BG5" i="9"/>
  <c r="BG6" i="9" s="1"/>
  <c r="BG7" i="9" s="1"/>
  <c r="AX5" i="9"/>
  <c r="AP5" i="9"/>
  <c r="AJ5" i="1"/>
  <c r="AJ5" i="2"/>
  <c r="AJ5" i="4"/>
  <c r="AJ5" i="6"/>
  <c r="AJ5" i="9"/>
  <c r="AJ35" i="9" s="1"/>
  <c r="AI22" i="13" s="1"/>
  <c r="AJ5" i="11"/>
  <c r="AJ5" i="12"/>
  <c r="BJ36" i="1"/>
  <c r="BI6" i="13" s="1"/>
  <c r="BI8" i="13"/>
  <c r="BJ36" i="6"/>
  <c r="BI16" i="13" s="1"/>
  <c r="BI26" i="13"/>
  <c r="BI28" i="13"/>
  <c r="BG26" i="13"/>
  <c r="BE8" i="13"/>
  <c r="BF36" i="6"/>
  <c r="BE16" i="13"/>
  <c r="BE26" i="13"/>
  <c r="BE28" i="13"/>
  <c r="BB36" i="1"/>
  <c r="BA6" i="13"/>
  <c r="BA8" i="13"/>
  <c r="BB36" i="4"/>
  <c r="BA12" i="13" s="1"/>
  <c r="BA14" i="13"/>
  <c r="BB36" i="6"/>
  <c r="BA16" i="13" s="1"/>
  <c r="BB35" i="9"/>
  <c r="BA22" i="13" s="1"/>
  <c r="BA36" i="1"/>
  <c r="AZ6" i="13" s="1"/>
  <c r="AZ30" i="13" s="1"/>
  <c r="AZ8" i="13"/>
  <c r="BA36" i="6"/>
  <c r="AZ16" i="13" s="1"/>
  <c r="BA35" i="9"/>
  <c r="AZ22" i="13" s="1"/>
  <c r="AY36" i="1"/>
  <c r="AX6" i="13" s="1"/>
  <c r="AX8" i="13"/>
  <c r="AY36" i="4"/>
  <c r="AX12" i="13"/>
  <c r="AY36" i="6"/>
  <c r="AX16" i="13" s="1"/>
  <c r="AY35" i="9"/>
  <c r="AX22" i="13"/>
  <c r="AX24" i="13"/>
  <c r="AY36" i="11"/>
  <c r="AX26" i="13" s="1"/>
  <c r="AV36" i="1"/>
  <c r="AU6" i="13"/>
  <c r="AU8" i="13"/>
  <c r="AV36" i="6"/>
  <c r="AU16" i="13" s="1"/>
  <c r="AV35" i="9"/>
  <c r="AU22" i="13" s="1"/>
  <c r="AA5" i="2"/>
  <c r="AH36" i="1"/>
  <c r="AG6" i="13" s="1"/>
  <c r="AG8" i="13"/>
  <c r="AH36" i="4"/>
  <c r="AG12" i="13" s="1"/>
  <c r="AH36" i="6"/>
  <c r="AG16" i="13" s="1"/>
  <c r="AH35" i="9"/>
  <c r="AG22" i="13"/>
  <c r="AH36" i="11"/>
  <c r="AG26" i="13" s="1"/>
  <c r="AG36" i="1"/>
  <c r="AF6" i="13"/>
  <c r="AF8" i="13"/>
  <c r="AG36" i="4"/>
  <c r="AF12" i="13" s="1"/>
  <c r="AG35" i="9"/>
  <c r="AF22" i="13" s="1"/>
  <c r="AF30" i="13" s="1"/>
  <c r="AG36" i="11"/>
  <c r="AF26" i="13"/>
  <c r="AX36" i="11"/>
  <c r="AW26" i="13" s="1"/>
  <c r="AZ35" i="9"/>
  <c r="AY22" i="13" s="1"/>
  <c r="AZ36" i="6"/>
  <c r="AY16" i="13" s="1"/>
  <c r="AX29" i="4"/>
  <c r="AX33" i="4"/>
  <c r="B33" i="4" s="1"/>
  <c r="AX17" i="4"/>
  <c r="AX18" i="4"/>
  <c r="AX19" i="4"/>
  <c r="AX20" i="4"/>
  <c r="B20" i="4" s="1"/>
  <c r="AX21" i="4"/>
  <c r="AX22" i="4"/>
  <c r="AX30" i="4"/>
  <c r="AX31" i="4"/>
  <c r="AX32" i="4"/>
  <c r="AX34" i="4"/>
  <c r="AX5" i="4"/>
  <c r="AX6" i="4"/>
  <c r="AX16" i="4"/>
  <c r="AX23" i="4"/>
  <c r="AX25" i="4"/>
  <c r="AX7" i="4"/>
  <c r="B7" i="4" s="1"/>
  <c r="AX8" i="4"/>
  <c r="AX9" i="4"/>
  <c r="AX10" i="4"/>
  <c r="AX11" i="4"/>
  <c r="AX12" i="4"/>
  <c r="AX13" i="4"/>
  <c r="AX14" i="4"/>
  <c r="AX15" i="4"/>
  <c r="AX24" i="4"/>
  <c r="AX26" i="4"/>
  <c r="AX27" i="4"/>
  <c r="AX28" i="4"/>
  <c r="AX5" i="3"/>
  <c r="AY8" i="13"/>
  <c r="AT36" i="11"/>
  <c r="AS26" i="13" s="1"/>
  <c r="AU35" i="9"/>
  <c r="AT22" i="13"/>
  <c r="AU36" i="6"/>
  <c r="AT16" i="13" s="1"/>
  <c r="AU36" i="4"/>
  <c r="AT12" i="13" s="1"/>
  <c r="AT8" i="13"/>
  <c r="AU36" i="1"/>
  <c r="AT6" i="13" s="1"/>
  <c r="AP36" i="11"/>
  <c r="AO26" i="13" s="1"/>
  <c r="AN36" i="11"/>
  <c r="AM26" i="13" s="1"/>
  <c r="AM36" i="11"/>
  <c r="AL26" i="13"/>
  <c r="AL36" i="11"/>
  <c r="AK26" i="13" s="1"/>
  <c r="AA5" i="1"/>
  <c r="AQ36" i="11"/>
  <c r="AP26" i="13"/>
  <c r="AR35" i="9"/>
  <c r="AQ22" i="13"/>
  <c r="AQ35" i="9"/>
  <c r="AP22" i="13"/>
  <c r="AR36" i="6"/>
  <c r="AQ16" i="13"/>
  <c r="AQ36" i="6"/>
  <c r="AP16" i="13"/>
  <c r="AR36" i="4"/>
  <c r="AQ12" i="13" s="1"/>
  <c r="AZ36" i="1"/>
  <c r="AY6" i="13" s="1"/>
  <c r="AQ36" i="4"/>
  <c r="AP12" i="13" s="1"/>
  <c r="AQ8" i="13"/>
  <c r="AP8" i="13"/>
  <c r="AR36" i="1"/>
  <c r="AQ6" i="13" s="1"/>
  <c r="AP6" i="13"/>
  <c r="AN35" i="9"/>
  <c r="AM22" i="13" s="1"/>
  <c r="AM30" i="13" s="1"/>
  <c r="AM35" i="9"/>
  <c r="AL22" i="13" s="1"/>
  <c r="AM36" i="4"/>
  <c r="AL12" i="13" s="1"/>
  <c r="AL35" i="9"/>
  <c r="AK22" i="13"/>
  <c r="AK35" i="9"/>
  <c r="AJ22" i="13" s="1"/>
  <c r="AN36" i="6"/>
  <c r="AM16" i="13" s="1"/>
  <c r="AM36" i="6"/>
  <c r="AL16" i="13" s="1"/>
  <c r="AL36" i="6"/>
  <c r="AK16" i="13"/>
  <c r="AK36" i="6"/>
  <c r="AJ16" i="13" s="1"/>
  <c r="AN36" i="4"/>
  <c r="AM12" i="13" s="1"/>
  <c r="AL36" i="4"/>
  <c r="AK12" i="13" s="1"/>
  <c r="AK36" i="4"/>
  <c r="AJ12" i="13" s="1"/>
  <c r="AK10" i="13"/>
  <c r="AM8" i="13"/>
  <c r="AL8" i="13"/>
  <c r="AK8" i="13"/>
  <c r="AJ8" i="13"/>
  <c r="AN36" i="1"/>
  <c r="AM6" i="13" s="1"/>
  <c r="AM36" i="1"/>
  <c r="AL6" i="13" s="1"/>
  <c r="AL36" i="1"/>
  <c r="AK6" i="13" s="1"/>
  <c r="AK36" i="1"/>
  <c r="AJ6" i="13"/>
  <c r="AA5" i="12"/>
  <c r="AA5" i="11"/>
  <c r="AA5" i="9"/>
  <c r="AA5" i="8"/>
  <c r="AA5" i="6"/>
  <c r="AA5" i="4"/>
  <c r="AA5" i="3"/>
  <c r="AF36" i="1"/>
  <c r="AE6" i="13" s="1"/>
  <c r="AE8" i="13"/>
  <c r="AF36" i="4"/>
  <c r="AE12" i="13"/>
  <c r="AF35" i="9"/>
  <c r="AE22" i="13" s="1"/>
  <c r="AF36" i="11"/>
  <c r="AE26" i="13" s="1"/>
  <c r="AE36" i="1"/>
  <c r="AD6" i="13" s="1"/>
  <c r="AD8" i="13"/>
  <c r="AE36" i="4"/>
  <c r="AD12" i="13" s="1"/>
  <c r="AE36" i="6"/>
  <c r="AD16" i="13"/>
  <c r="AE35" i="9"/>
  <c r="AD22" i="13" s="1"/>
  <c r="AE36" i="11"/>
  <c r="AD26" i="13" s="1"/>
  <c r="AD30" i="13" s="1"/>
  <c r="AD36" i="1"/>
  <c r="AC6" i="13" s="1"/>
  <c r="AC8" i="13"/>
  <c r="AD36" i="4"/>
  <c r="AC12" i="13" s="1"/>
  <c r="AD36" i="6"/>
  <c r="AC16" i="13" s="1"/>
  <c r="AD35" i="9"/>
  <c r="AC22" i="13"/>
  <c r="AD36" i="11"/>
  <c r="AC26" i="13" s="1"/>
  <c r="AC36" i="1"/>
  <c r="AB6" i="13" s="1"/>
  <c r="AB8" i="13"/>
  <c r="AC36" i="4"/>
  <c r="AB12" i="13"/>
  <c r="AC36" i="6"/>
  <c r="AB16" i="13" s="1"/>
  <c r="AC35" i="9"/>
  <c r="AB22" i="13" s="1"/>
  <c r="AC36" i="11"/>
  <c r="AB26" i="13" s="1"/>
  <c r="AB36" i="1"/>
  <c r="AA6" i="13"/>
  <c r="AA8" i="13"/>
  <c r="AB36" i="4"/>
  <c r="AA12" i="13" s="1"/>
  <c r="AB36" i="6"/>
  <c r="AA16" i="13" s="1"/>
  <c r="AB35" i="9"/>
  <c r="AA22" i="13"/>
  <c r="AB36" i="11"/>
  <c r="AA26" i="13" s="1"/>
  <c r="Y36" i="4"/>
  <c r="X12" i="13" s="1"/>
  <c r="Y36" i="1"/>
  <c r="X6" i="13" s="1"/>
  <c r="P6" i="13" s="1"/>
  <c r="Y36" i="6"/>
  <c r="X16" i="13"/>
  <c r="Y35" i="9"/>
  <c r="X22" i="13" s="1"/>
  <c r="Y36" i="11"/>
  <c r="X26" i="13" s="1"/>
  <c r="X36" i="1"/>
  <c r="W6" i="13" s="1"/>
  <c r="X36" i="4"/>
  <c r="W12" i="13"/>
  <c r="W36" i="6"/>
  <c r="V16" i="13" s="1"/>
  <c r="X35" i="9"/>
  <c r="W22" i="13" s="1"/>
  <c r="W30" i="13" s="1"/>
  <c r="X36" i="11"/>
  <c r="W26" i="13" s="1"/>
  <c r="W36" i="1"/>
  <c r="V6" i="13" s="1"/>
  <c r="W36" i="4"/>
  <c r="V12" i="13" s="1"/>
  <c r="W35" i="9"/>
  <c r="V22" i="13" s="1"/>
  <c r="P22" i="13" s="1"/>
  <c r="W36" i="11"/>
  <c r="V26" i="13" s="1"/>
  <c r="R36" i="1"/>
  <c r="Q6" i="13" s="1"/>
  <c r="D5" i="2"/>
  <c r="B5" i="2" s="1"/>
  <c r="C5" i="2" s="1"/>
  <c r="C28" i="13"/>
  <c r="C26" i="13"/>
  <c r="C24" i="13"/>
  <c r="C22" i="13"/>
  <c r="C20" i="13"/>
  <c r="E36" i="11"/>
  <c r="Q5" i="11"/>
  <c r="D5" i="11"/>
  <c r="D36" i="11" s="1"/>
  <c r="Q5" i="10"/>
  <c r="D5" i="10"/>
  <c r="E35" i="9"/>
  <c r="G35" i="9"/>
  <c r="H35" i="9"/>
  <c r="I35" i="9"/>
  <c r="J35" i="9"/>
  <c r="K35" i="9"/>
  <c r="L35" i="9"/>
  <c r="M35" i="9"/>
  <c r="N35" i="9"/>
  <c r="Q5" i="9"/>
  <c r="O35" i="9"/>
  <c r="F35" i="9"/>
  <c r="D5" i="9"/>
  <c r="Q5" i="8"/>
  <c r="D5" i="8"/>
  <c r="D37" i="8" s="1"/>
  <c r="G36" i="6"/>
  <c r="F16" i="13"/>
  <c r="H36" i="6"/>
  <c r="G16" i="13" s="1"/>
  <c r="I36" i="6"/>
  <c r="H16" i="13" s="1"/>
  <c r="J36" i="6"/>
  <c r="I16" i="13" s="1"/>
  <c r="K36" i="6"/>
  <c r="J16" i="13" s="1"/>
  <c r="L36" i="6"/>
  <c r="K16" i="13" s="1"/>
  <c r="M36" i="6"/>
  <c r="L16" i="13" s="1"/>
  <c r="N36" i="6"/>
  <c r="M16" i="13" s="1"/>
  <c r="Q5" i="6"/>
  <c r="Q36" i="6" s="1"/>
  <c r="O36" i="6"/>
  <c r="N16" i="13" s="1"/>
  <c r="F36" i="6"/>
  <c r="E16" i="13" s="1"/>
  <c r="D5" i="6"/>
  <c r="D5" i="4"/>
  <c r="AQ36" i="1"/>
  <c r="D5" i="1"/>
  <c r="Q5" i="3"/>
  <c r="D5" i="3"/>
  <c r="D37" i="3" s="1"/>
  <c r="BE36" i="6"/>
  <c r="BD16" i="13" s="1"/>
  <c r="BD30" i="13"/>
  <c r="BG5" i="10"/>
  <c r="BK5" i="8"/>
  <c r="AS5" i="4"/>
  <c r="AS6" i="4" s="1"/>
  <c r="AW5" i="3"/>
  <c r="AW6" i="3" s="1"/>
  <c r="AS5" i="1"/>
  <c r="AS5" i="10"/>
  <c r="AS6" i="10" s="1"/>
  <c r="AS7" i="10" s="1"/>
  <c r="BC7" i="8"/>
  <c r="B22" i="6"/>
  <c r="AS5" i="6"/>
  <c r="AS6" i="6"/>
  <c r="AF16" i="13"/>
  <c r="AO6" i="3"/>
  <c r="AO7" i="3" s="1"/>
  <c r="P6" i="11"/>
  <c r="P7" i="11" s="1"/>
  <c r="P8" i="1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6" i="11" s="1"/>
  <c r="O26" i="13" s="1"/>
  <c r="BI22" i="13"/>
  <c r="BE22" i="13"/>
  <c r="P6" i="9"/>
  <c r="AS6" i="7"/>
  <c r="AA37" i="10"/>
  <c r="Z24" i="13" s="1"/>
  <c r="BC6" i="3"/>
  <c r="AO6" i="7"/>
  <c r="AO7" i="7" s="1"/>
  <c r="AO8" i="7" s="1"/>
  <c r="AO9" i="7" s="1"/>
  <c r="AO10" i="7" s="1"/>
  <c r="AO11" i="7" s="1"/>
  <c r="AO12" i="7" s="1"/>
  <c r="AO13" i="7" s="1"/>
  <c r="AO14" i="7" s="1"/>
  <c r="AO15" i="7" s="1"/>
  <c r="AO16" i="7" s="1"/>
  <c r="AO17" i="7" s="1"/>
  <c r="AO18" i="7" s="1"/>
  <c r="AO19" i="7" s="1"/>
  <c r="AO20" i="7" s="1"/>
  <c r="AO21" i="7" s="1"/>
  <c r="AO22" i="7" s="1"/>
  <c r="AO23" i="7" s="1"/>
  <c r="AO24" i="7" s="1"/>
  <c r="AO25" i="7" s="1"/>
  <c r="AO26" i="7" s="1"/>
  <c r="AO27" i="7" s="1"/>
  <c r="AO28" i="7" s="1"/>
  <c r="AO29" i="7" s="1"/>
  <c r="AO30" i="7" s="1"/>
  <c r="AO31" i="7" s="1"/>
  <c r="AO32" i="7" s="1"/>
  <c r="AO33" i="7" s="1"/>
  <c r="AO34" i="7" s="1"/>
  <c r="AO35" i="7" s="1"/>
  <c r="AO37" i="7" s="1"/>
  <c r="AN18" i="13" s="1"/>
  <c r="P6" i="6"/>
  <c r="B30" i="1"/>
  <c r="B9" i="1"/>
  <c r="B11" i="1"/>
  <c r="BK6" i="2"/>
  <c r="AW6" i="1"/>
  <c r="AW7" i="1" s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6" i="1" s="1"/>
  <c r="AV6" i="13" s="1"/>
  <c r="B20" i="1"/>
  <c r="B12" i="1"/>
  <c r="AW5" i="10"/>
  <c r="AW6" i="10" s="1"/>
  <c r="AW7" i="10" s="1"/>
  <c r="AW8" i="10" s="1"/>
  <c r="AW9" i="10" s="1"/>
  <c r="AW10" i="10" s="1"/>
  <c r="AW11" i="10" s="1"/>
  <c r="AW12" i="10" s="1"/>
  <c r="AW13" i="10" s="1"/>
  <c r="AW14" i="10" s="1"/>
  <c r="AW15" i="10" s="1"/>
  <c r="AW16" i="10" s="1"/>
  <c r="AW17" i="10" s="1"/>
  <c r="AW18" i="10" s="1"/>
  <c r="AW19" i="10" s="1"/>
  <c r="AW20" i="10" s="1"/>
  <c r="AW21" i="10" s="1"/>
  <c r="AW22" i="10" s="1"/>
  <c r="AW23" i="10" s="1"/>
  <c r="AW24" i="10" s="1"/>
  <c r="AW25" i="10" s="1"/>
  <c r="AW26" i="10" s="1"/>
  <c r="AW27" i="10" s="1"/>
  <c r="AW28" i="10" s="1"/>
  <c r="AW29" i="10" s="1"/>
  <c r="AW30" i="10" s="1"/>
  <c r="AW31" i="10" s="1"/>
  <c r="AW32" i="10" s="1"/>
  <c r="AW33" i="10" s="1"/>
  <c r="AW34" i="10" s="1"/>
  <c r="AW35" i="10" s="1"/>
  <c r="AW37" i="10" s="1"/>
  <c r="AV24" i="13" s="1"/>
  <c r="BC6" i="5"/>
  <c r="AW5" i="9"/>
  <c r="AW6" i="9" s="1"/>
  <c r="AW7" i="9" s="1"/>
  <c r="AW8" i="9" s="1"/>
  <c r="AW9" i="9" s="1"/>
  <c r="AW10" i="9"/>
  <c r="AW11" i="9" s="1"/>
  <c r="AW12" i="9" s="1"/>
  <c r="AW13" i="9" s="1"/>
  <c r="AW14" i="9" s="1"/>
  <c r="AW15" i="9" s="1"/>
  <c r="AW16" i="9" s="1"/>
  <c r="Q36" i="1"/>
  <c r="BC18" i="13"/>
  <c r="B21" i="1"/>
  <c r="Z6" i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6" i="1" s="1"/>
  <c r="Y6" i="13" s="1"/>
  <c r="AS5" i="2"/>
  <c r="BG5" i="8"/>
  <c r="B6" i="9"/>
  <c r="Z6" i="9"/>
  <c r="Z7" i="9" s="1"/>
  <c r="Z8" i="9" s="1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AT36" i="6"/>
  <c r="AS16" i="13" s="1"/>
  <c r="BK6" i="6"/>
  <c r="BK7" i="6" s="1"/>
  <c r="B22" i="1"/>
  <c r="AI6" i="2"/>
  <c r="AI7" i="2"/>
  <c r="AI8" i="2" s="1"/>
  <c r="AI9" i="2" s="1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AI29" i="2" s="1"/>
  <c r="AI30" i="2" s="1"/>
  <c r="AI31" i="2" s="1"/>
  <c r="AI32" i="2" s="1"/>
  <c r="AI33" i="2" s="1"/>
  <c r="AI34" i="2" s="1"/>
  <c r="AI35" i="2" s="1"/>
  <c r="AI37" i="2" s="1"/>
  <c r="AH8" i="13" s="1"/>
  <c r="B34" i="5"/>
  <c r="Z6" i="10"/>
  <c r="Z7" i="10" s="1"/>
  <c r="Z8" i="10" s="1"/>
  <c r="Z9" i="10" s="1"/>
  <c r="Z10" i="10" s="1"/>
  <c r="Z11" i="10"/>
  <c r="Z12" i="10" s="1"/>
  <c r="Z13" i="10" s="1"/>
  <c r="Z14" i="10" s="1"/>
  <c r="Z15" i="10" s="1"/>
  <c r="Z16" i="10" s="1"/>
  <c r="Z17" i="10" s="1"/>
  <c r="Z18" i="10" s="1"/>
  <c r="Z19" i="10" s="1"/>
  <c r="Z20" i="10" s="1"/>
  <c r="Z21" i="10" s="1"/>
  <c r="Z22" i="10" s="1"/>
  <c r="Z23" i="10" s="1"/>
  <c r="Z24" i="10" s="1"/>
  <c r="Z25" i="10" s="1"/>
  <c r="Z26" i="10" s="1"/>
  <c r="Z27" i="10" s="1"/>
  <c r="Z28" i="10" s="1"/>
  <c r="Z29" i="10" s="1"/>
  <c r="Z30" i="10" s="1"/>
  <c r="Z31" i="10" s="1"/>
  <c r="Z32" i="10" s="1"/>
  <c r="Z33" i="10" s="1"/>
  <c r="Z34" i="10" s="1"/>
  <c r="Z35" i="10" s="1"/>
  <c r="Z37" i="10" s="1"/>
  <c r="Y24" i="13" s="1"/>
  <c r="P6" i="1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Z24" i="8" s="1"/>
  <c r="Z25" i="8" s="1"/>
  <c r="Z26" i="8" s="1"/>
  <c r="Z27" i="8" s="1"/>
  <c r="Z28" i="8" s="1"/>
  <c r="Z29" i="8" s="1"/>
  <c r="Z30" i="8" s="1"/>
  <c r="Z31" i="8" s="1"/>
  <c r="Z32" i="8" s="1"/>
  <c r="Z33" i="8" s="1"/>
  <c r="Z34" i="8" s="1"/>
  <c r="Z35" i="8" s="1"/>
  <c r="Z37" i="8" s="1"/>
  <c r="Y20" i="13" s="1"/>
  <c r="B35" i="7"/>
  <c r="B29" i="5"/>
  <c r="D36" i="6"/>
  <c r="B11" i="12"/>
  <c r="B29" i="10"/>
  <c r="Z6" i="6"/>
  <c r="Z7" i="6" s="1"/>
  <c r="Z8" i="6" s="1"/>
  <c r="Z9" i="6" s="1"/>
  <c r="Z10" i="6" s="1"/>
  <c r="Z11" i="6" s="1"/>
  <c r="Z12" i="6" s="1"/>
  <c r="Z13" i="6" s="1"/>
  <c r="Z14" i="6" s="1"/>
  <c r="BG28" i="13"/>
  <c r="B7" i="12"/>
  <c r="AO7" i="10"/>
  <c r="AO8" i="10"/>
  <c r="AO9" i="10" s="1"/>
  <c r="AO10" i="10" s="1"/>
  <c r="AO11" i="10" s="1"/>
  <c r="AO12" i="10" s="1"/>
  <c r="AO13" i="10" s="1"/>
  <c r="AO14" i="10" s="1"/>
  <c r="AO15" i="10" s="1"/>
  <c r="AO16" i="10" s="1"/>
  <c r="AO17" i="10" s="1"/>
  <c r="AO18" i="10" s="1"/>
  <c r="AO19" i="10" s="1"/>
  <c r="AO20" i="10" s="1"/>
  <c r="AO21" i="10" s="1"/>
  <c r="AO22" i="10" s="1"/>
  <c r="AO23" i="10" s="1"/>
  <c r="AO24" i="10" s="1"/>
  <c r="AO25" i="10" s="1"/>
  <c r="AO26" i="10" s="1"/>
  <c r="AO27" i="10" s="1"/>
  <c r="AO28" i="10" s="1"/>
  <c r="AO29" i="10" s="1"/>
  <c r="AO30" i="10" s="1"/>
  <c r="AO31" i="10" s="1"/>
  <c r="AO32" i="10" s="1"/>
  <c r="AO33" i="10" s="1"/>
  <c r="AO34" i="10" s="1"/>
  <c r="AO35" i="10" s="1"/>
  <c r="AO37" i="10" s="1"/>
  <c r="AN24" i="13" s="1"/>
  <c r="AJ37" i="10"/>
  <c r="AI24" i="13" s="1"/>
  <c r="B31" i="10"/>
  <c r="B7" i="10"/>
  <c r="AP37" i="3"/>
  <c r="AO10" i="13" s="1"/>
  <c r="B33" i="5"/>
  <c r="AP36" i="4"/>
  <c r="AO12" i="13" s="1"/>
  <c r="B16" i="8"/>
  <c r="B35" i="8"/>
  <c r="B12" i="6"/>
  <c r="B24" i="8"/>
  <c r="B19" i="6"/>
  <c r="B17" i="10"/>
  <c r="B33" i="10"/>
  <c r="B6" i="11"/>
  <c r="B28" i="8"/>
  <c r="B20" i="8"/>
  <c r="BC6" i="9"/>
  <c r="B11" i="10"/>
  <c r="B23" i="10"/>
  <c r="B29" i="8"/>
  <c r="B29" i="11"/>
  <c r="B10" i="4"/>
  <c r="B27" i="6"/>
  <c r="AO6" i="11"/>
  <c r="AO7" i="11" s="1"/>
  <c r="AO8" i="11" s="1"/>
  <c r="AO9" i="11" s="1"/>
  <c r="AO10" i="11" s="1"/>
  <c r="AO11" i="11" s="1"/>
  <c r="AO12" i="11" s="1"/>
  <c r="AO13" i="11" s="1"/>
  <c r="AO14" i="11" s="1"/>
  <c r="AO15" i="11" s="1"/>
  <c r="AO16" i="11" s="1"/>
  <c r="AO17" i="11" s="1"/>
  <c r="AO18" i="11" s="1"/>
  <c r="AO19" i="11" s="1"/>
  <c r="AO20" i="11" s="1"/>
  <c r="AO21" i="11" s="1"/>
  <c r="AO22" i="11" s="1"/>
  <c r="AO23" i="11" s="1"/>
  <c r="AO24" i="11" s="1"/>
  <c r="AO25" i="11" s="1"/>
  <c r="AO26" i="11" s="1"/>
  <c r="AO27" i="11" s="1"/>
  <c r="AO28" i="11" s="1"/>
  <c r="AO29" i="11" s="1"/>
  <c r="AO30" i="11" s="1"/>
  <c r="AO31" i="11" s="1"/>
  <c r="AO32" i="11" s="1"/>
  <c r="AO33" i="11" s="1"/>
  <c r="AO34" i="11" s="1"/>
  <c r="AO36" i="11" s="1"/>
  <c r="AN26" i="13" s="1"/>
  <c r="B18" i="11"/>
  <c r="AI7" i="8"/>
  <c r="AI8" i="8"/>
  <c r="AI9" i="8" s="1"/>
  <c r="AI10" i="8" s="1"/>
  <c r="AI11" i="8" s="1"/>
  <c r="AI12" i="8" s="1"/>
  <c r="AI13" i="8" s="1"/>
  <c r="AI14" i="8" s="1"/>
  <c r="AI15" i="8" s="1"/>
  <c r="AI16" i="8" s="1"/>
  <c r="AI17" i="8" s="1"/>
  <c r="AI18" i="8" s="1"/>
  <c r="AI19" i="8" s="1"/>
  <c r="AI20" i="8" s="1"/>
  <c r="AI21" i="8" s="1"/>
  <c r="AI22" i="8" s="1"/>
  <c r="AI23" i="8" s="1"/>
  <c r="AI24" i="8" s="1"/>
  <c r="AI25" i="8" s="1"/>
  <c r="AI26" i="8" s="1"/>
  <c r="AI27" i="8" s="1"/>
  <c r="AI28" i="8" s="1"/>
  <c r="AI29" i="8" s="1"/>
  <c r="AI30" i="8" s="1"/>
  <c r="AI31" i="8" s="1"/>
  <c r="AI32" i="8" s="1"/>
  <c r="AI33" i="8" s="1"/>
  <c r="AI34" i="8" s="1"/>
  <c r="AI35" i="8" s="1"/>
  <c r="AI37" i="8" s="1"/>
  <c r="AH20" i="13" s="1"/>
  <c r="B17" i="9"/>
  <c r="B21" i="9"/>
  <c r="B12" i="7"/>
  <c r="BC26" i="13"/>
  <c r="AS8" i="10"/>
  <c r="AS9" i="10" s="1"/>
  <c r="AS10" i="10" s="1"/>
  <c r="AS11" i="10" s="1"/>
  <c r="AS12" i="10" s="1"/>
  <c r="AS13" i="10" s="1"/>
  <c r="AS14" i="10" s="1"/>
  <c r="AS15" i="10" s="1"/>
  <c r="AS16" i="10" s="1"/>
  <c r="AS17" i="10" s="1"/>
  <c r="AS18" i="10" s="1"/>
  <c r="AS19" i="10" s="1"/>
  <c r="AS20" i="10" s="1"/>
  <c r="AS21" i="10" s="1"/>
  <c r="AS22" i="10" s="1"/>
  <c r="AS23" i="10" s="1"/>
  <c r="AS24" i="10" s="1"/>
  <c r="AS25" i="10" s="1"/>
  <c r="AS26" i="10" s="1"/>
  <c r="AS27" i="10" s="1"/>
  <c r="AS28" i="10" s="1"/>
  <c r="AS29" i="10" s="1"/>
  <c r="AS30" i="10" s="1"/>
  <c r="AS31" i="10" s="1"/>
  <c r="AS32" i="10" s="1"/>
  <c r="AS33" i="10" s="1"/>
  <c r="AS34" i="10" s="1"/>
  <c r="AS35" i="10" s="1"/>
  <c r="AS37" i="10" s="1"/>
  <c r="AR24" i="13" s="1"/>
  <c r="B26" i="10"/>
  <c r="B22" i="10"/>
  <c r="B14" i="10"/>
  <c r="P6" i="10"/>
  <c r="P7" i="10" s="1"/>
  <c r="P8" i="10" s="1"/>
  <c r="P9" i="10" s="1"/>
  <c r="P10" i="10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7" i="10" s="1"/>
  <c r="O24" i="13" s="1"/>
  <c r="B31" i="7"/>
  <c r="BD37" i="8"/>
  <c r="BC20" i="13" s="1"/>
  <c r="B11" i="7"/>
  <c r="AI6" i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6" i="1" s="1"/>
  <c r="AH6" i="13" s="1"/>
  <c r="B21" i="7"/>
  <c r="B10" i="9"/>
  <c r="AA36" i="6"/>
  <c r="Z16" i="13" s="1"/>
  <c r="B16" i="11"/>
  <c r="AT37" i="8"/>
  <c r="AS20" i="13" s="1"/>
  <c r="B23" i="8"/>
  <c r="B27" i="7"/>
  <c r="Z6" i="7"/>
  <c r="Z7" i="7" s="1"/>
  <c r="Z8" i="7" s="1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7" i="7" s="1"/>
  <c r="Y18" i="13" s="1"/>
  <c r="BG6" i="4"/>
  <c r="BG7" i="4" s="1"/>
  <c r="BG8" i="4" s="1"/>
  <c r="B30" i="11"/>
  <c r="B11" i="8"/>
  <c r="B7" i="7"/>
  <c r="BC6" i="6"/>
  <c r="B20" i="6"/>
  <c r="B16" i="7"/>
  <c r="B23" i="7"/>
  <c r="B16" i="9"/>
  <c r="B32" i="5"/>
  <c r="B17" i="5"/>
  <c r="BC8" i="8"/>
  <c r="BC9" i="8" s="1"/>
  <c r="BC10" i="8" s="1"/>
  <c r="BC11" i="8" s="1"/>
  <c r="BC12" i="8" s="1"/>
  <c r="BC13" i="8" s="1"/>
  <c r="BC14" i="8" s="1"/>
  <c r="BC15" i="8" s="1"/>
  <c r="BC16" i="8" s="1"/>
  <c r="BC17" i="8" s="1"/>
  <c r="BC18" i="8" s="1"/>
  <c r="BC19" i="8" s="1"/>
  <c r="BC20" i="8" s="1"/>
  <c r="BC21" i="8" s="1"/>
  <c r="BC22" i="8" s="1"/>
  <c r="BC23" i="8" s="1"/>
  <c r="BC24" i="8" s="1"/>
  <c r="BC25" i="8" s="1"/>
  <c r="BC26" i="8" s="1"/>
  <c r="BC27" i="8" s="1"/>
  <c r="BC28" i="8" s="1"/>
  <c r="BC29" i="8" s="1"/>
  <c r="BC30" i="8" s="1"/>
  <c r="BC31" i="8" s="1"/>
  <c r="BC32" i="8" s="1"/>
  <c r="BC33" i="8" s="1"/>
  <c r="BC34" i="8" s="1"/>
  <c r="BC35" i="8" s="1"/>
  <c r="BC37" i="8" s="1"/>
  <c r="BB20" i="13" s="1"/>
  <c r="B28" i="5"/>
  <c r="B21" i="5"/>
  <c r="B30" i="9"/>
  <c r="AA36" i="4"/>
  <c r="Z12" i="13" s="1"/>
  <c r="AA35" i="9"/>
  <c r="Z22" i="13" s="1"/>
  <c r="B18" i="6"/>
  <c r="B26" i="6"/>
  <c r="B32" i="9"/>
  <c r="B18" i="7"/>
  <c r="B18" i="8"/>
  <c r="B22" i="7"/>
  <c r="B26" i="8"/>
  <c r="BC6" i="7"/>
  <c r="BC7" i="7" s="1"/>
  <c r="BC8" i="7" s="1"/>
  <c r="BC9" i="7" s="1"/>
  <c r="BC10" i="7" s="1"/>
  <c r="BC11" i="7" s="1"/>
  <c r="BC12" i="7" s="1"/>
  <c r="BC13" i="7" s="1"/>
  <c r="BC14" i="7" s="1"/>
  <c r="BC15" i="7" s="1"/>
  <c r="BC16" i="7" s="1"/>
  <c r="BC17" i="7" s="1"/>
  <c r="BC18" i="7" s="1"/>
  <c r="BC19" i="7" s="1"/>
  <c r="BC20" i="7" s="1"/>
  <c r="BC21" i="7" s="1"/>
  <c r="BC22" i="7" s="1"/>
  <c r="BC23" i="7" s="1"/>
  <c r="BC24" i="7" s="1"/>
  <c r="BC25" i="7" s="1"/>
  <c r="BC26" i="7" s="1"/>
  <c r="BC27" i="7" s="1"/>
  <c r="BC28" i="7" s="1"/>
  <c r="BC29" i="7" s="1"/>
  <c r="BC30" i="7" s="1"/>
  <c r="BC31" i="7" s="1"/>
  <c r="BC32" i="7" s="1"/>
  <c r="BC33" i="7" s="1"/>
  <c r="BC34" i="7" s="1"/>
  <c r="BC35" i="7" s="1"/>
  <c r="BC37" i="7" s="1"/>
  <c r="BB18" i="13" s="1"/>
  <c r="B5" i="6"/>
  <c r="C5" i="6" s="1"/>
  <c r="C6" i="6" s="1"/>
  <c r="C7" i="6" s="1"/>
  <c r="AI6" i="6"/>
  <c r="AI7" i="6" s="1"/>
  <c r="AI8" i="6"/>
  <c r="AI9" i="6" s="1"/>
  <c r="AI10" i="6" s="1"/>
  <c r="AI11" i="6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I22" i="6" s="1"/>
  <c r="AI23" i="6" s="1"/>
  <c r="AI24" i="6" s="1"/>
  <c r="AI25" i="6" s="1"/>
  <c r="AI26" i="6" s="1"/>
  <c r="AI27" i="6" s="1"/>
  <c r="AI28" i="6" s="1"/>
  <c r="AI29" i="6" s="1"/>
  <c r="AI30" i="6" s="1"/>
  <c r="AI31" i="6" s="1"/>
  <c r="AI32" i="6" s="1"/>
  <c r="AI33" i="6" s="1"/>
  <c r="AI34" i="6" s="1"/>
  <c r="AI36" i="6" s="1"/>
  <c r="AH16" i="13" s="1"/>
  <c r="B15" i="4"/>
  <c r="B11" i="4"/>
  <c r="B13" i="7"/>
  <c r="AI6" i="5"/>
  <c r="AI7" i="5" s="1"/>
  <c r="AI8" i="5" s="1"/>
  <c r="AI9" i="5" s="1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AI37" i="5" s="1"/>
  <c r="AH14" i="13" s="1"/>
  <c r="B17" i="11"/>
  <c r="AO6" i="9"/>
  <c r="AO7" i="9" s="1"/>
  <c r="AO8" i="9" s="1"/>
  <c r="AO9" i="9" s="1"/>
  <c r="AO10" i="9" s="1"/>
  <c r="AO11" i="9" s="1"/>
  <c r="AO12" i="9" s="1"/>
  <c r="AO13" i="9"/>
  <c r="AO14" i="9" s="1"/>
  <c r="AO15" i="9" s="1"/>
  <c r="AO16" i="9" s="1"/>
  <c r="AO17" i="9" s="1"/>
  <c r="AO18" i="9" s="1"/>
  <c r="AO19" i="9" s="1"/>
  <c r="AO20" i="9" s="1"/>
  <c r="AO21" i="9" s="1"/>
  <c r="AO22" i="9" s="1"/>
  <c r="AO23" i="9" s="1"/>
  <c r="AO24" i="9" s="1"/>
  <c r="AO25" i="9" s="1"/>
  <c r="AO26" i="9" s="1"/>
  <c r="AO27" i="9" s="1"/>
  <c r="AO28" i="9" s="1"/>
  <c r="AO29" i="9" s="1"/>
  <c r="AO30" i="9" s="1"/>
  <c r="AO31" i="9" s="1"/>
  <c r="Z6" i="5"/>
  <c r="Z7" i="5" s="1"/>
  <c r="Z8" i="5" s="1"/>
  <c r="Z9" i="5" s="1"/>
  <c r="Z10" i="5" s="1"/>
  <c r="Z11" i="5"/>
  <c r="Z12" i="5" s="1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7" i="5" s="1"/>
  <c r="Y14" i="13" s="1"/>
  <c r="AO6" i="12"/>
  <c r="AO7" i="12" s="1"/>
  <c r="AO8" i="12"/>
  <c r="AO9" i="12" s="1"/>
  <c r="AO10" i="12" s="1"/>
  <c r="AO11" i="12" s="1"/>
  <c r="AO12" i="12" s="1"/>
  <c r="AO13" i="12" s="1"/>
  <c r="AO14" i="12" s="1"/>
  <c r="AO15" i="12" s="1"/>
  <c r="AO16" i="12" s="1"/>
  <c r="AO17" i="12" s="1"/>
  <c r="AO18" i="12" s="1"/>
  <c r="AO19" i="12" s="1"/>
  <c r="AO20" i="12" s="1"/>
  <c r="AO21" i="12" s="1"/>
  <c r="AO22" i="12" s="1"/>
  <c r="AO23" i="12" s="1"/>
  <c r="AO24" i="12" s="1"/>
  <c r="AO25" i="12" s="1"/>
  <c r="AO26" i="12" s="1"/>
  <c r="AO27" i="12" s="1"/>
  <c r="AO28" i="12" s="1"/>
  <c r="AO29" i="12" s="1"/>
  <c r="AO30" i="12" s="1"/>
  <c r="AO31" i="12" s="1"/>
  <c r="AO32" i="12" s="1"/>
  <c r="AO33" i="12" s="1"/>
  <c r="AO34" i="12" s="1"/>
  <c r="AO35" i="12" s="1"/>
  <c r="AO37" i="12" s="1"/>
  <c r="AN28" i="13" s="1"/>
  <c r="B5" i="7"/>
  <c r="C5" i="7" s="1"/>
  <c r="B13" i="9"/>
  <c r="B9" i="9"/>
  <c r="B9" i="8"/>
  <c r="B31" i="9"/>
  <c r="B27" i="9"/>
  <c r="B22" i="9"/>
  <c r="B18" i="9"/>
  <c r="B19" i="7"/>
  <c r="AO6" i="6"/>
  <c r="AO7" i="6" s="1"/>
  <c r="AO8" i="6" s="1"/>
  <c r="AO9" i="6" s="1"/>
  <c r="AO10" i="6" s="1"/>
  <c r="AO11" i="6" s="1"/>
  <c r="AO12" i="6" s="1"/>
  <c r="AO13" i="6" s="1"/>
  <c r="AO14" i="6" s="1"/>
  <c r="AO15" i="6" s="1"/>
  <c r="AO16" i="6" s="1"/>
  <c r="AO17" i="6" s="1"/>
  <c r="AO18" i="6" s="1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6" i="6" s="1"/>
  <c r="AN16" i="13" s="1"/>
  <c r="B22" i="5"/>
  <c r="P6" i="4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6" i="4" s="1"/>
  <c r="O12" i="13" s="1"/>
  <c r="B24" i="9"/>
  <c r="B21" i="8"/>
  <c r="B17" i="8"/>
  <c r="P6" i="8"/>
  <c r="P7" i="8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7" i="8" s="1"/>
  <c r="O20" i="13" s="1"/>
  <c r="B30" i="5"/>
  <c r="B27" i="5"/>
  <c r="B28" i="4"/>
  <c r="BG6" i="1"/>
  <c r="BG7" i="1" s="1"/>
  <c r="BG8" i="1" s="1"/>
  <c r="BG9" i="1" s="1"/>
  <c r="BG10" i="1" s="1"/>
  <c r="BG11" i="1" s="1"/>
  <c r="BG12" i="1" s="1"/>
  <c r="BG13" i="1" s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6" i="1" s="1"/>
  <c r="BF6" i="13" s="1"/>
  <c r="AT35" i="9"/>
  <c r="AS22" i="13" s="1"/>
  <c r="B24" i="7"/>
  <c r="B15" i="7"/>
  <c r="B10" i="6"/>
  <c r="B18" i="5"/>
  <c r="B14" i="5"/>
  <c r="B18" i="4"/>
  <c r="B8" i="4"/>
  <c r="BK6" i="3"/>
  <c r="BK7" i="3" s="1"/>
  <c r="BK8" i="3" s="1"/>
  <c r="BK9" i="3" s="1"/>
  <c r="BK10" i="3" s="1"/>
  <c r="BK11" i="3" s="1"/>
  <c r="BK12" i="3" s="1"/>
  <c r="BK13" i="3" s="1"/>
  <c r="BK14" i="3" s="1"/>
  <c r="BK15" i="3" s="1"/>
  <c r="BK16" i="3" s="1"/>
  <c r="BK17" i="3" s="1"/>
  <c r="BK18" i="3" s="1"/>
  <c r="BK19" i="3" s="1"/>
  <c r="BK20" i="3" s="1"/>
  <c r="BK21" i="3" s="1"/>
  <c r="BK22" i="3" s="1"/>
  <c r="BK23" i="3" s="1"/>
  <c r="BK24" i="3" s="1"/>
  <c r="BK25" i="3" s="1"/>
  <c r="BK26" i="3" s="1"/>
  <c r="BK27" i="3" s="1"/>
  <c r="BK28" i="3" s="1"/>
  <c r="BK29" i="3"/>
  <c r="BK30" i="3" s="1"/>
  <c r="BK31" i="3" s="1"/>
  <c r="BK32" i="3" s="1"/>
  <c r="BK33" i="3" s="1"/>
  <c r="BK34" i="3" s="1"/>
  <c r="BK35" i="3" s="1"/>
  <c r="BK37" i="3" s="1"/>
  <c r="BJ10" i="13" s="1"/>
  <c r="B6" i="3"/>
  <c r="AW7" i="3"/>
  <c r="AW8" i="3" s="1"/>
  <c r="AW9" i="3" s="1"/>
  <c r="AW10" i="3" s="1"/>
  <c r="AW11" i="3" s="1"/>
  <c r="AW12" i="3" s="1"/>
  <c r="AW13" i="3" s="1"/>
  <c r="AW14" i="3" s="1"/>
  <c r="AW15" i="3" s="1"/>
  <c r="AW16" i="3" s="1"/>
  <c r="AW17" i="3" s="1"/>
  <c r="AW18" i="3" s="1"/>
  <c r="AW19" i="3" s="1"/>
  <c r="AW20" i="3" s="1"/>
  <c r="AW21" i="3" s="1"/>
  <c r="AW22" i="3" s="1"/>
  <c r="AW23" i="3" s="1"/>
  <c r="AW24" i="3" s="1"/>
  <c r="AW25" i="3" s="1"/>
  <c r="AW26" i="3" s="1"/>
  <c r="AW27" i="3" s="1"/>
  <c r="AW28" i="3" s="1"/>
  <c r="AW29" i="3" s="1"/>
  <c r="AW30" i="3" s="1"/>
  <c r="AW31" i="3" s="1"/>
  <c r="AW32" i="3" s="1"/>
  <c r="AW33" i="3" s="1"/>
  <c r="AW34" i="3" s="1"/>
  <c r="AW35" i="3" s="1"/>
  <c r="AW37" i="3" s="1"/>
  <c r="AV10" i="13" s="1"/>
  <c r="AT37" i="3"/>
  <c r="AS10" i="13" s="1"/>
  <c r="B18" i="2"/>
  <c r="B20" i="7"/>
  <c r="BC7" i="9"/>
  <c r="BC8" i="9" s="1"/>
  <c r="BC9" i="9" s="1"/>
  <c r="BC10" i="9" s="1"/>
  <c r="BC11" i="9" s="1"/>
  <c r="BC12" i="9" s="1"/>
  <c r="BC13" i="9" s="1"/>
  <c r="BC14" i="9" s="1"/>
  <c r="BC15" i="9" s="1"/>
  <c r="BC16" i="9" s="1"/>
  <c r="BC17" i="9" s="1"/>
  <c r="BC18" i="9" s="1"/>
  <c r="BC19" i="9" s="1"/>
  <c r="BC20" i="9" s="1"/>
  <c r="BC21" i="9" s="1"/>
  <c r="BC22" i="9" s="1"/>
  <c r="BC23" i="9" s="1"/>
  <c r="BC24" i="9" s="1"/>
  <c r="BC25" i="9" s="1"/>
  <c r="BC26" i="9" s="1"/>
  <c r="BC27" i="9" s="1"/>
  <c r="BC28" i="9" s="1"/>
  <c r="BC29" i="9" s="1"/>
  <c r="BC30" i="9" s="1"/>
  <c r="BC31" i="9" s="1"/>
  <c r="B7" i="9"/>
  <c r="B6" i="7"/>
  <c r="B10" i="8"/>
  <c r="BD35" i="9"/>
  <c r="BC22" i="13" s="1"/>
  <c r="B17" i="4"/>
  <c r="B9" i="10"/>
  <c r="AX35" i="9"/>
  <c r="AW22" i="13" s="1"/>
  <c r="B18" i="3"/>
  <c r="B33" i="3"/>
  <c r="B5" i="8"/>
  <c r="C5" i="8" s="1"/>
  <c r="B21" i="4"/>
  <c r="B6" i="10"/>
  <c r="B5" i="3"/>
  <c r="C5" i="3" s="1"/>
  <c r="C6" i="3"/>
  <c r="C7" i="3" s="1"/>
  <c r="B20" i="11"/>
  <c r="B34" i="8"/>
  <c r="B10" i="12"/>
  <c r="B28" i="7"/>
  <c r="B14" i="9"/>
  <c r="B29" i="9"/>
  <c r="B14" i="8"/>
  <c r="B12" i="8"/>
  <c r="BG6" i="6"/>
  <c r="BG7" i="6" s="1"/>
  <c r="BG8" i="6" s="1"/>
  <c r="BG9" i="6" s="1"/>
  <c r="BG10" i="6" s="1"/>
  <c r="BG11" i="6" s="1"/>
  <c r="BG12" i="6" s="1"/>
  <c r="BG13" i="6" s="1"/>
  <c r="BG14" i="6" s="1"/>
  <c r="BG15" i="6" s="1"/>
  <c r="BG16" i="6" s="1"/>
  <c r="BG17" i="6" s="1"/>
  <c r="BG18" i="6" s="1"/>
  <c r="BG19" i="6" s="1"/>
  <c r="BG20" i="6" s="1"/>
  <c r="BG21" i="6" s="1"/>
  <c r="BG22" i="6" s="1"/>
  <c r="BG23" i="6" s="1"/>
  <c r="BG24" i="6" s="1"/>
  <c r="BG25" i="6" s="1"/>
  <c r="BG26" i="6" s="1"/>
  <c r="BG27" i="6" s="1"/>
  <c r="BG28" i="6" s="1"/>
  <c r="BG29" i="6" s="1"/>
  <c r="BG30" i="6" s="1"/>
  <c r="BG31" i="6" s="1"/>
  <c r="BG32" i="6" s="1"/>
  <c r="BG33" i="6" s="1"/>
  <c r="BG34" i="6" s="1"/>
  <c r="BG36" i="6" s="1"/>
  <c r="BF16" i="13" s="1"/>
  <c r="AW6" i="5"/>
  <c r="AW7" i="5" s="1"/>
  <c r="AW8" i="5" s="1"/>
  <c r="AW9" i="5" s="1"/>
  <c r="AW10" i="5" s="1"/>
  <c r="AW11" i="5" s="1"/>
  <c r="AW12" i="5" s="1"/>
  <c r="AW13" i="5" s="1"/>
  <c r="AW14" i="5" s="1"/>
  <c r="AW15" i="5" s="1"/>
  <c r="AW16" i="5"/>
  <c r="AW17" i="5" s="1"/>
  <c r="AW18" i="5" s="1"/>
  <c r="AW19" i="5" s="1"/>
  <c r="AW20" i="5" s="1"/>
  <c r="AW21" i="5" s="1"/>
  <c r="AW22" i="5" s="1"/>
  <c r="AW23" i="5" s="1"/>
  <c r="AW24" i="5" s="1"/>
  <c r="AW25" i="5" s="1"/>
  <c r="AW26" i="5" s="1"/>
  <c r="AW27" i="5" s="1"/>
  <c r="AW28" i="5" s="1"/>
  <c r="AW29" i="5" s="1"/>
  <c r="AW30" i="5" s="1"/>
  <c r="AW31" i="5" s="1"/>
  <c r="AW32" i="5" s="1"/>
  <c r="AW33" i="5" s="1"/>
  <c r="AW34" i="5" s="1"/>
  <c r="AW35" i="5" s="1"/>
  <c r="AW37" i="5" s="1"/>
  <c r="AV14" i="13" s="1"/>
  <c r="B15" i="12"/>
  <c r="B17" i="7"/>
  <c r="B25" i="9"/>
  <c r="B35" i="5"/>
  <c r="B23" i="5"/>
  <c r="B15" i="5"/>
  <c r="B11" i="5"/>
  <c r="B14" i="4"/>
  <c r="B26" i="9"/>
  <c r="B31" i="12"/>
  <c r="BG6" i="7"/>
  <c r="BG7" i="7"/>
  <c r="BG8" i="7" s="1"/>
  <c r="BG9" i="7" s="1"/>
  <c r="BG10" i="7" s="1"/>
  <c r="BG11" i="7" s="1"/>
  <c r="BG12" i="7" s="1"/>
  <c r="BG13" i="7" s="1"/>
  <c r="BG14" i="7" s="1"/>
  <c r="BG15" i="7" s="1"/>
  <c r="BG16" i="7" s="1"/>
  <c r="BG17" i="7" s="1"/>
  <c r="BG18" i="7" s="1"/>
  <c r="BG19" i="7" s="1"/>
  <c r="BG20" i="7" s="1"/>
  <c r="BG21" i="7" s="1"/>
  <c r="BG22" i="7" s="1"/>
  <c r="BG23" i="7" s="1"/>
  <c r="BG24" i="7" s="1"/>
  <c r="BG25" i="7" s="1"/>
  <c r="BG26" i="7" s="1"/>
  <c r="BG27" i="7" s="1"/>
  <c r="BG28" i="7" s="1"/>
  <c r="BG29" i="7" s="1"/>
  <c r="BG30" i="7" s="1"/>
  <c r="BG31" i="7" s="1"/>
  <c r="BG32" i="7" s="1"/>
  <c r="BG33" i="7" s="1"/>
  <c r="BG34" i="7" s="1"/>
  <c r="BG35" i="7" s="1"/>
  <c r="BG37" i="7" s="1"/>
  <c r="BF18" i="13" s="1"/>
  <c r="B13" i="4"/>
  <c r="B9" i="4"/>
  <c r="B25" i="4"/>
  <c r="B33" i="7"/>
  <c r="B29" i="7"/>
  <c r="B25" i="7"/>
  <c r="B10" i="7"/>
  <c r="B31" i="5"/>
  <c r="B29" i="4"/>
  <c r="BD36" i="1"/>
  <c r="BC6" i="13" s="1"/>
  <c r="B16" i="1"/>
  <c r="B23" i="1"/>
  <c r="D36" i="1"/>
  <c r="B26" i="1"/>
  <c r="B31" i="1"/>
  <c r="BG6" i="2"/>
  <c r="BG7" i="2"/>
  <c r="B14" i="2"/>
  <c r="BD37" i="3"/>
  <c r="BC10" i="13" s="1"/>
  <c r="B28" i="3"/>
  <c r="D36" i="4"/>
  <c r="B19" i="4"/>
  <c r="B22" i="4"/>
  <c r="BD36" i="4"/>
  <c r="BC12" i="13" s="1"/>
  <c r="AT36" i="4"/>
  <c r="AS12" i="13"/>
  <c r="B27" i="4"/>
  <c r="AA37" i="5"/>
  <c r="Z14" i="13"/>
  <c r="B10" i="5"/>
  <c r="B20" i="5"/>
  <c r="B24" i="5"/>
  <c r="Q37" i="5"/>
  <c r="B26" i="5"/>
  <c r="P14" i="13"/>
  <c r="Z15" i="6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6" i="6" s="1"/>
  <c r="Y16" i="13" s="1"/>
  <c r="B7" i="6"/>
  <c r="AA36" i="11"/>
  <c r="Z26" i="13"/>
  <c r="AI7" i="11"/>
  <c r="AI8" i="11" s="1"/>
  <c r="AI9" i="11" s="1"/>
  <c r="AI10" i="11" s="1"/>
  <c r="AI11" i="11" s="1"/>
  <c r="AI12" i="1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/>
  <c r="AI36" i="11" s="1"/>
  <c r="AH26" i="13" s="1"/>
  <c r="B32" i="11"/>
  <c r="B28" i="11"/>
  <c r="B26" i="11"/>
  <c r="B24" i="11"/>
  <c r="B14" i="11"/>
  <c r="B12" i="11"/>
  <c r="B8" i="11"/>
  <c r="Q36" i="11"/>
  <c r="B19" i="11"/>
  <c r="B9" i="11"/>
  <c r="B34" i="11"/>
  <c r="AI6" i="7"/>
  <c r="AI7" i="7"/>
  <c r="AI8" i="7" s="1"/>
  <c r="AI9" i="7" s="1"/>
  <c r="AI10" i="7" s="1"/>
  <c r="AI11" i="7" s="1"/>
  <c r="AI12" i="7" s="1"/>
  <c r="AI13" i="7" s="1"/>
  <c r="AI14" i="7" s="1"/>
  <c r="AI15" i="7" s="1"/>
  <c r="AI16" i="7" s="1"/>
  <c r="AI17" i="7" s="1"/>
  <c r="AI18" i="7" s="1"/>
  <c r="AI19" i="7" s="1"/>
  <c r="AI20" i="7" s="1"/>
  <c r="AI21" i="7" s="1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I35" i="7" s="1"/>
  <c r="AI37" i="7" s="1"/>
  <c r="AH18" i="13" s="1"/>
  <c r="B33" i="12"/>
  <c r="AI7" i="12"/>
  <c r="AI8" i="12"/>
  <c r="AI9" i="12" s="1"/>
  <c r="AI10" i="12" s="1"/>
  <c r="AI11" i="12" s="1"/>
  <c r="AI12" i="12" s="1"/>
  <c r="AI13" i="12" s="1"/>
  <c r="AI14" i="12" s="1"/>
  <c r="AI15" i="12" s="1"/>
  <c r="AI16" i="12" s="1"/>
  <c r="AI17" i="12" s="1"/>
  <c r="AI18" i="12" s="1"/>
  <c r="AI19" i="12" s="1"/>
  <c r="AI20" i="12" s="1"/>
  <c r="AI21" i="12" s="1"/>
  <c r="AI22" i="12" s="1"/>
  <c r="AI23" i="12" s="1"/>
  <c r="AI24" i="12" s="1"/>
  <c r="AI25" i="12" s="1"/>
  <c r="AI26" i="12" s="1"/>
  <c r="AI27" i="12" s="1"/>
  <c r="AI28" i="12" s="1"/>
  <c r="AI29" i="12" s="1"/>
  <c r="AI30" i="12" s="1"/>
  <c r="AI31" i="12" s="1"/>
  <c r="AI32" i="12" s="1"/>
  <c r="AI33" i="12" s="1"/>
  <c r="AI34" i="12" s="1"/>
  <c r="AI35" i="12" s="1"/>
  <c r="AI37" i="12" s="1"/>
  <c r="AH28" i="13" s="1"/>
  <c r="B30" i="12"/>
  <c r="B20" i="12"/>
  <c r="B18" i="12"/>
  <c r="B14" i="12"/>
  <c r="B12" i="12"/>
  <c r="Z8" i="12"/>
  <c r="Z9" i="12" s="1"/>
  <c r="Z10" i="12" s="1"/>
  <c r="Z11" i="12" s="1"/>
  <c r="Z12" i="12" s="1"/>
  <c r="Z13" i="12" s="1"/>
  <c r="Z14" i="12" s="1"/>
  <c r="Z15" i="12" s="1"/>
  <c r="Z16" i="12" s="1"/>
  <c r="Z17" i="12" s="1"/>
  <c r="Z18" i="12"/>
  <c r="Z19" i="12" s="1"/>
  <c r="Z20" i="12" s="1"/>
  <c r="Z21" i="12" s="1"/>
  <c r="Z22" i="12" s="1"/>
  <c r="Z23" i="12" s="1"/>
  <c r="Z24" i="12" s="1"/>
  <c r="Z25" i="12" s="1"/>
  <c r="Z26" i="12" s="1"/>
  <c r="Z27" i="12" s="1"/>
  <c r="Z28" i="12" s="1"/>
  <c r="Z29" i="12" s="1"/>
  <c r="Z30" i="12" s="1"/>
  <c r="Z31" i="12" s="1"/>
  <c r="Z32" i="12" s="1"/>
  <c r="Z33" i="12" s="1"/>
  <c r="Z34" i="12" s="1"/>
  <c r="Z35" i="12" s="1"/>
  <c r="Z37" i="12" s="1"/>
  <c r="Y28" i="13" s="1"/>
  <c r="B34" i="12"/>
  <c r="B32" i="12"/>
  <c r="B23" i="12"/>
  <c r="B21" i="12"/>
  <c r="B19" i="12"/>
  <c r="B9" i="12"/>
  <c r="BK5" i="11"/>
  <c r="BK6" i="11" s="1"/>
  <c r="AI6" i="9"/>
  <c r="AI7" i="9" s="1"/>
  <c r="AI8" i="9" s="1"/>
  <c r="AI9" i="9" s="1"/>
  <c r="AI10" i="9" s="1"/>
  <c r="AI11" i="9" s="1"/>
  <c r="AI12" i="9" s="1"/>
  <c r="AI13" i="9" s="1"/>
  <c r="AI14" i="9" s="1"/>
  <c r="AI15" i="9" s="1"/>
  <c r="AI16" i="9" s="1"/>
  <c r="AI17" i="9" s="1"/>
  <c r="AI18" i="9"/>
  <c r="AI19" i="9" s="1"/>
  <c r="AI20" i="9" s="1"/>
  <c r="AI21" i="9" s="1"/>
  <c r="AI22" i="9" s="1"/>
  <c r="AI23" i="9" s="1"/>
  <c r="AI24" i="9" s="1"/>
  <c r="AI25" i="9" s="1"/>
  <c r="AI26" i="9" s="1"/>
  <c r="AI27" i="9" s="1"/>
  <c r="AI28" i="9" s="1"/>
  <c r="AI29" i="9" s="1"/>
  <c r="AI30" i="9" s="1"/>
  <c r="AI31" i="9" s="1"/>
  <c r="AI33" i="9" s="1"/>
  <c r="AI35" i="9" s="1"/>
  <c r="AH22" i="13" s="1"/>
  <c r="AW6" i="8"/>
  <c r="AW7" i="8" s="1"/>
  <c r="AW8" i="8" s="1"/>
  <c r="AW9" i="8" s="1"/>
  <c r="AW10" i="8" s="1"/>
  <c r="AW11" i="8" s="1"/>
  <c r="AW12" i="8" s="1"/>
  <c r="AW13" i="8" s="1"/>
  <c r="AW14" i="8" s="1"/>
  <c r="AW15" i="8" s="1"/>
  <c r="AW16" i="8" s="1"/>
  <c r="AW17" i="8" s="1"/>
  <c r="AW18" i="8" s="1"/>
  <c r="AW19" i="8" s="1"/>
  <c r="AW20" i="8" s="1"/>
  <c r="AW21" i="8" s="1"/>
  <c r="AW22" i="8" s="1"/>
  <c r="AW23" i="8" s="1"/>
  <c r="AW24" i="8" s="1"/>
  <c r="AW25" i="8" s="1"/>
  <c r="AW26" i="8" s="1"/>
  <c r="AW27" i="8" s="1"/>
  <c r="AW28" i="8" s="1"/>
  <c r="AW29" i="8" s="1"/>
  <c r="AW30" i="8" s="1"/>
  <c r="AW31" i="8" s="1"/>
  <c r="AW32" i="8" s="1"/>
  <c r="AW33" i="8" s="1"/>
  <c r="AW34" i="8" s="1"/>
  <c r="AW35" i="8" s="1"/>
  <c r="AW37" i="8" s="1"/>
  <c r="AV20" i="13" s="1"/>
  <c r="AW6" i="6"/>
  <c r="AW7" i="6" s="1"/>
  <c r="AW8" i="6" s="1"/>
  <c r="AW9" i="6" s="1"/>
  <c r="AW10" i="6" s="1"/>
  <c r="AW11" i="6" s="1"/>
  <c r="AW12" i="6" s="1"/>
  <c r="AW13" i="6" s="1"/>
  <c r="AW14" i="6" s="1"/>
  <c r="AW15" i="6" s="1"/>
  <c r="AW16" i="6" s="1"/>
  <c r="AW17" i="6" s="1"/>
  <c r="AW18" i="6" s="1"/>
  <c r="AW19" i="6" s="1"/>
  <c r="AW20" i="6" s="1"/>
  <c r="AW21" i="6" s="1"/>
  <c r="AW22" i="6" s="1"/>
  <c r="AW23" i="6" s="1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6" i="6" s="1"/>
  <c r="AV16" i="13" s="1"/>
  <c r="AS6" i="3"/>
  <c r="P20" i="13"/>
  <c r="P18" i="13"/>
  <c r="C14" i="13"/>
  <c r="P12" i="13"/>
  <c r="B6" i="12"/>
  <c r="B5" i="12"/>
  <c r="C5" i="12"/>
  <c r="C6" i="12" s="1"/>
  <c r="C7" i="12" s="1"/>
  <c r="C8" i="12" s="1"/>
  <c r="C9" i="12" s="1"/>
  <c r="C10" i="12" s="1"/>
  <c r="C11" i="12" s="1"/>
  <c r="C12" i="12" s="1"/>
  <c r="Q37" i="12"/>
  <c r="P6" i="12"/>
  <c r="P7" i="12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7" i="12" s="1"/>
  <c r="O28" i="13" s="1"/>
  <c r="BG6" i="12"/>
  <c r="BG7" i="12" s="1"/>
  <c r="BG8" i="12" s="1"/>
  <c r="BG9" i="12" s="1"/>
  <c r="BG10" i="12" s="1"/>
  <c r="BG11" i="12" s="1"/>
  <c r="BG12" i="12" s="1"/>
  <c r="BG13" i="12" s="1"/>
  <c r="BG14" i="12" s="1"/>
  <c r="BG15" i="12" s="1"/>
  <c r="BG16" i="12" s="1"/>
  <c r="BG17" i="12"/>
  <c r="BG18" i="12" s="1"/>
  <c r="BG19" i="12" s="1"/>
  <c r="BG20" i="12" s="1"/>
  <c r="BG21" i="12" s="1"/>
  <c r="BG22" i="12" s="1"/>
  <c r="BG23" i="12" s="1"/>
  <c r="BG24" i="12" s="1"/>
  <c r="BG25" i="12" s="1"/>
  <c r="BG26" i="12" s="1"/>
  <c r="BG27" i="12" s="1"/>
  <c r="BG28" i="12" s="1"/>
  <c r="BG29" i="12" s="1"/>
  <c r="BG30" i="12" s="1"/>
  <c r="BG31" i="12" s="1"/>
  <c r="BG32" i="12" s="1"/>
  <c r="BG33" i="12" s="1"/>
  <c r="BG34" i="12" s="1"/>
  <c r="BG35" i="12" s="1"/>
  <c r="BG37" i="12" s="1"/>
  <c r="BF28" i="13" s="1"/>
  <c r="B35" i="12"/>
  <c r="AW6" i="12"/>
  <c r="AW7" i="12" s="1"/>
  <c r="AW8" i="12" s="1"/>
  <c r="AW9" i="12" s="1"/>
  <c r="AW10" i="12" s="1"/>
  <c r="AW11" i="12" s="1"/>
  <c r="AW12" i="12" s="1"/>
  <c r="AW13" i="12"/>
  <c r="AW14" i="12" s="1"/>
  <c r="AW15" i="12" s="1"/>
  <c r="AW16" i="12" s="1"/>
  <c r="AW17" i="12" s="1"/>
  <c r="AW18" i="12" s="1"/>
  <c r="AW19" i="12" s="1"/>
  <c r="AW20" i="12" s="1"/>
  <c r="AW21" i="12" s="1"/>
  <c r="AW22" i="12" s="1"/>
  <c r="AW23" i="12" s="1"/>
  <c r="AW24" i="12" s="1"/>
  <c r="AW25" i="12" s="1"/>
  <c r="AW26" i="12" s="1"/>
  <c r="AW27" i="12" s="1"/>
  <c r="AW28" i="12" s="1"/>
  <c r="AW29" i="12" s="1"/>
  <c r="AW30" i="12" s="1"/>
  <c r="AW31" i="12" s="1"/>
  <c r="AW32" i="12" s="1"/>
  <c r="AW33" i="12" s="1"/>
  <c r="AW34" i="12" s="1"/>
  <c r="AW35" i="12" s="1"/>
  <c r="AW37" i="12" s="1"/>
  <c r="AV28" i="13" s="1"/>
  <c r="B27" i="12"/>
  <c r="P28" i="13"/>
  <c r="P26" i="13"/>
  <c r="B21" i="11"/>
  <c r="BH30" i="13"/>
  <c r="R30" i="13"/>
  <c r="AS7" i="7"/>
  <c r="AS8" i="7" s="1"/>
  <c r="AS9" i="7" s="1"/>
  <c r="AS10" i="7" s="1"/>
  <c r="AS11" i="7" s="1"/>
  <c r="AS12" i="7" s="1"/>
  <c r="AS13" i="7" s="1"/>
  <c r="AS14" i="7" s="1"/>
  <c r="AS15" i="7" s="1"/>
  <c r="AS16" i="7" s="1"/>
  <c r="AS17" i="7" s="1"/>
  <c r="AS18" i="7" s="1"/>
  <c r="AS19" i="7" s="1"/>
  <c r="AS20" i="7" s="1"/>
  <c r="AS21" i="7" s="1"/>
  <c r="AS22" i="7" s="1"/>
  <c r="AS23" i="7" s="1"/>
  <c r="AS24" i="7" s="1"/>
  <c r="AS25" i="7" s="1"/>
  <c r="AS26" i="7" s="1"/>
  <c r="AS27" i="7" s="1"/>
  <c r="AS28" i="7" s="1"/>
  <c r="AS29" i="7" s="1"/>
  <c r="AS30" i="7" s="1"/>
  <c r="AS31" i="7" s="1"/>
  <c r="AS32" i="7" s="1"/>
  <c r="AS33" i="7" s="1"/>
  <c r="AS34" i="7" s="1"/>
  <c r="AS35" i="7" s="1"/>
  <c r="AS37" i="7" s="1"/>
  <c r="AR18" i="13" s="1"/>
  <c r="B8" i="7"/>
  <c r="P6" i="7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7" i="7" s="1"/>
  <c r="O18" i="13" s="1"/>
  <c r="D37" i="7"/>
  <c r="B34" i="7"/>
  <c r="B9" i="7"/>
  <c r="B6" i="8"/>
  <c r="C6" i="8"/>
  <c r="C7" i="8" s="1"/>
  <c r="B25" i="8"/>
  <c r="BH37" i="8"/>
  <c r="BG20" i="13" s="1"/>
  <c r="BG8" i="9"/>
  <c r="BG9" i="9" s="1"/>
  <c r="BG10" i="9" s="1"/>
  <c r="BG11" i="9" s="1"/>
  <c r="BG12" i="9" s="1"/>
  <c r="BG13" i="9" s="1"/>
  <c r="BG14" i="9" s="1"/>
  <c r="BG15" i="9"/>
  <c r="BG16" i="9" s="1"/>
  <c r="BG17" i="9" s="1"/>
  <c r="BG18" i="9" s="1"/>
  <c r="BG19" i="9" s="1"/>
  <c r="BG20" i="9" s="1"/>
  <c r="BG21" i="9" s="1"/>
  <c r="BG22" i="9" s="1"/>
  <c r="BG23" i="9" s="1"/>
  <c r="BG24" i="9" s="1"/>
  <c r="BG25" i="9" s="1"/>
  <c r="BG26" i="9" s="1"/>
  <c r="BG27" i="9" s="1"/>
  <c r="BG28" i="9" s="1"/>
  <c r="BG29" i="9" s="1"/>
  <c r="BG30" i="9" s="1"/>
  <c r="BG31" i="9" s="1"/>
  <c r="BG33" i="9" s="1"/>
  <c r="BG35" i="9" s="1"/>
  <c r="AI8" i="10"/>
  <c r="AI9" i="10" s="1"/>
  <c r="AI10" i="10" s="1"/>
  <c r="AI11" i="10" s="1"/>
  <c r="AI12" i="10" s="1"/>
  <c r="AI13" i="10" s="1"/>
  <c r="AI14" i="10" s="1"/>
  <c r="AI15" i="10" s="1"/>
  <c r="AI16" i="10" s="1"/>
  <c r="AI17" i="10" s="1"/>
  <c r="AI18" i="10" s="1"/>
  <c r="AI19" i="10" s="1"/>
  <c r="AI20" i="10" s="1"/>
  <c r="AI21" i="10" s="1"/>
  <c r="AI22" i="10" s="1"/>
  <c r="AI23" i="10" s="1"/>
  <c r="AI24" i="10" s="1"/>
  <c r="AI25" i="10" s="1"/>
  <c r="AI26" i="10" s="1"/>
  <c r="AI27" i="10" s="1"/>
  <c r="AI28" i="10" s="1"/>
  <c r="AI29" i="10" s="1"/>
  <c r="AI30" i="10" s="1"/>
  <c r="AI31" i="10" s="1"/>
  <c r="AI32" i="10" s="1"/>
  <c r="AI33" i="10" s="1"/>
  <c r="AI34" i="10" s="1"/>
  <c r="AI35" i="10" s="1"/>
  <c r="AI37" i="10" s="1"/>
  <c r="AH24" i="13" s="1"/>
  <c r="BE30" i="13"/>
  <c r="B12" i="5"/>
  <c r="AT37" i="5"/>
  <c r="AS14" i="13"/>
  <c r="AP37" i="5"/>
  <c r="AO14" i="13" s="1"/>
  <c r="BC7" i="5"/>
  <c r="BC8" i="5" s="1"/>
  <c r="BC9" i="5" s="1"/>
  <c r="BC10" i="5"/>
  <c r="BC11" i="5" s="1"/>
  <c r="BC12" i="5" s="1"/>
  <c r="BC13" i="5" s="1"/>
  <c r="BC14" i="5" s="1"/>
  <c r="BC15" i="5" s="1"/>
  <c r="BC16" i="5" s="1"/>
  <c r="BC17" i="5" s="1"/>
  <c r="BC18" i="5"/>
  <c r="BC19" i="5" s="1"/>
  <c r="BC20" i="5" s="1"/>
  <c r="BC21" i="5" s="1"/>
  <c r="BC22" i="5" s="1"/>
  <c r="BC23" i="5" s="1"/>
  <c r="BC24" i="5" s="1"/>
  <c r="BC25" i="5" s="1"/>
  <c r="BC26" i="5" s="1"/>
  <c r="BC27" i="5" s="1"/>
  <c r="BC28" i="5" s="1"/>
  <c r="BC29" i="5" s="1"/>
  <c r="BC30" i="5" s="1"/>
  <c r="BC31" i="5" s="1"/>
  <c r="BC32" i="5" s="1"/>
  <c r="BC33" i="5" s="1"/>
  <c r="BC34" i="5" s="1"/>
  <c r="BC35" i="5" s="1"/>
  <c r="BC37" i="5" s="1"/>
  <c r="BB14" i="13" s="1"/>
  <c r="AO7" i="5"/>
  <c r="AO8" i="5" s="1"/>
  <c r="AO9" i="5" s="1"/>
  <c r="AO10" i="5" s="1"/>
  <c r="AO11" i="5" s="1"/>
  <c r="AO12" i="5" s="1"/>
  <c r="AO13" i="5" s="1"/>
  <c r="AO14" i="5" s="1"/>
  <c r="AO15" i="5" s="1"/>
  <c r="AO16" i="5" s="1"/>
  <c r="AO17" i="5" s="1"/>
  <c r="AO18" i="5" s="1"/>
  <c r="AO19" i="5" s="1"/>
  <c r="AO20" i="5" s="1"/>
  <c r="AO21" i="5" s="1"/>
  <c r="AO22" i="5" s="1"/>
  <c r="AO23" i="5" s="1"/>
  <c r="AO24" i="5" s="1"/>
  <c r="AO25" i="5" s="1"/>
  <c r="AO26" i="5" s="1"/>
  <c r="AO27" i="5" s="1"/>
  <c r="AO28" i="5" s="1"/>
  <c r="AO29" i="5" s="1"/>
  <c r="AO30" i="5" s="1"/>
  <c r="AO31" i="5" s="1"/>
  <c r="AO32" i="5" s="1"/>
  <c r="AO33" i="5" s="1"/>
  <c r="AO34" i="5" s="1"/>
  <c r="AO35" i="5" s="1"/>
  <c r="AO37" i="5" s="1"/>
  <c r="AN14" i="13" s="1"/>
  <c r="M30" i="13"/>
  <c r="BH37" i="5"/>
  <c r="BG14" i="13" s="1"/>
  <c r="C12" i="13"/>
  <c r="I30" i="13"/>
  <c r="Q36" i="4"/>
  <c r="AO6" i="4"/>
  <c r="AO7" i="4" s="1"/>
  <c r="AO8" i="4" s="1"/>
  <c r="AO9" i="4" s="1"/>
  <c r="AO10" i="4" s="1"/>
  <c r="AO11" i="4" s="1"/>
  <c r="AO12" i="4" s="1"/>
  <c r="AO13" i="4" s="1"/>
  <c r="AO14" i="4" s="1"/>
  <c r="AO15" i="4" s="1"/>
  <c r="AO16" i="4" s="1"/>
  <c r="AO17" i="4" s="1"/>
  <c r="AO18" i="4" s="1"/>
  <c r="AO19" i="4" s="1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2" i="4" s="1"/>
  <c r="AO33" i="4" s="1"/>
  <c r="AO34" i="4" s="1"/>
  <c r="AO36" i="4" s="1"/>
  <c r="AN12" i="13" s="1"/>
  <c r="AW6" i="4"/>
  <c r="AW7" i="4" s="1"/>
  <c r="AW8" i="4" s="1"/>
  <c r="AW9" i="4" s="1"/>
  <c r="AW10" i="4" s="1"/>
  <c r="AW11" i="4" s="1"/>
  <c r="AW12" i="4" s="1"/>
  <c r="AW13" i="4" s="1"/>
  <c r="AW14" i="4" s="1"/>
  <c r="AW15" i="4" s="1"/>
  <c r="AW16" i="4" s="1"/>
  <c r="AW17" i="4" s="1"/>
  <c r="AW18" i="4" s="1"/>
  <c r="AW19" i="4" s="1"/>
  <c r="AW20" i="4" s="1"/>
  <c r="AW21" i="4" s="1"/>
  <c r="AW22" i="4" s="1"/>
  <c r="AW23" i="4" s="1"/>
  <c r="AW24" i="4" s="1"/>
  <c r="AW25" i="4" s="1"/>
  <c r="AW26" i="4" s="1"/>
  <c r="AW27" i="4" s="1"/>
  <c r="AW28" i="4" s="1"/>
  <c r="AW29" i="4" s="1"/>
  <c r="AW30" i="4" s="1"/>
  <c r="AW31" i="4" s="1"/>
  <c r="AW32" i="4" s="1"/>
  <c r="AW33" i="4" s="1"/>
  <c r="AW34" i="4" s="1"/>
  <c r="AW36" i="4" s="1"/>
  <c r="AV12" i="13" s="1"/>
  <c r="N30" i="13"/>
  <c r="L30" i="13"/>
  <c r="P10" i="13"/>
  <c r="C10" i="13"/>
  <c r="AA30" i="13"/>
  <c r="AE30" i="13"/>
  <c r="B25" i="3"/>
  <c r="B20" i="3"/>
  <c r="B21" i="3"/>
  <c r="B16" i="3"/>
  <c r="P7" i="3"/>
  <c r="P8" i="3"/>
  <c r="P9" i="3" s="1"/>
  <c r="P10" i="3" s="1"/>
  <c r="P11" i="3" s="1"/>
  <c r="P12" i="3" s="1"/>
  <c r="P13" i="3" s="1"/>
  <c r="P14" i="3" s="1"/>
  <c r="P15" i="3" s="1"/>
  <c r="P16" i="3"/>
  <c r="P17" i="3" s="1"/>
  <c r="P18" i="3" s="1"/>
  <c r="P19" i="3" s="1"/>
  <c r="P20" i="3" s="1"/>
  <c r="P21" i="3" s="1"/>
  <c r="P22" i="3" s="1"/>
  <c r="P23" i="3" s="1"/>
  <c r="P24" i="3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7" i="3" s="1"/>
  <c r="O10" i="13" s="1"/>
  <c r="S30" i="13"/>
  <c r="K30" i="13"/>
  <c r="G30" i="13"/>
  <c r="AT30" i="13"/>
  <c r="BA30" i="13"/>
  <c r="J30" i="13"/>
  <c r="U30" i="13"/>
  <c r="P8" i="13"/>
  <c r="AW6" i="2"/>
  <c r="AW7" i="2"/>
  <c r="C8" i="13"/>
  <c r="B10" i="2"/>
  <c r="B6" i="2"/>
  <c r="AX30" i="13"/>
  <c r="AC30" i="13"/>
  <c r="C6" i="13"/>
  <c r="H30" i="13"/>
  <c r="F30" i="13"/>
  <c r="B14" i="6"/>
  <c r="Q30" i="13"/>
  <c r="P16" i="13"/>
  <c r="C16" i="13"/>
  <c r="D30" i="13"/>
  <c r="O35" i="13" s="1"/>
  <c r="AO9" i="2" l="1"/>
  <c r="AO10" i="2" s="1"/>
  <c r="AO11" i="2" s="1"/>
  <c r="AO12" i="2" s="1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7" i="2" s="1"/>
  <c r="AN8" i="13" s="1"/>
  <c r="B12" i="2"/>
  <c r="B26" i="2"/>
  <c r="B33" i="2"/>
  <c r="B29" i="2"/>
  <c r="B25" i="2"/>
  <c r="B29" i="12"/>
  <c r="B13" i="12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B32" i="8"/>
  <c r="B8" i="8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B26" i="7"/>
  <c r="B14" i="7"/>
  <c r="AP36" i="6"/>
  <c r="AO16" i="13" s="1"/>
  <c r="AS7" i="6"/>
  <c r="AS8" i="6" s="1"/>
  <c r="AS9" i="6" s="1"/>
  <c r="AS10" i="6" s="1"/>
  <c r="BC7" i="6"/>
  <c r="BC8" i="6" s="1"/>
  <c r="BC9" i="6" s="1"/>
  <c r="BC10" i="6" s="1"/>
  <c r="BC11" i="6" s="1"/>
  <c r="BC12" i="6" s="1"/>
  <c r="BC13" i="6" s="1"/>
  <c r="BC14" i="6" s="1"/>
  <c r="BC15" i="6" s="1"/>
  <c r="BC16" i="6" s="1"/>
  <c r="BC17" i="6" s="1"/>
  <c r="BC18" i="6" s="1"/>
  <c r="BC19" i="6" s="1"/>
  <c r="BC20" i="6" s="1"/>
  <c r="BC21" i="6" s="1"/>
  <c r="BC22" i="6" s="1"/>
  <c r="BC23" i="6" s="1"/>
  <c r="BC24" i="6" s="1"/>
  <c r="BC25" i="6" s="1"/>
  <c r="BC26" i="6" s="1"/>
  <c r="BC27" i="6" s="1"/>
  <c r="BC28" i="6" s="1"/>
  <c r="BC29" i="6" s="1"/>
  <c r="BC30" i="6" s="1"/>
  <c r="BC31" i="6" s="1"/>
  <c r="BC32" i="6" s="1"/>
  <c r="BC33" i="6" s="1"/>
  <c r="BC34" i="6" s="1"/>
  <c r="BC36" i="6" s="1"/>
  <c r="BB16" i="13" s="1"/>
  <c r="B34" i="6"/>
  <c r="B30" i="6"/>
  <c r="B23" i="6"/>
  <c r="B15" i="6"/>
  <c r="AX37" i="5"/>
  <c r="AW14" i="13" s="1"/>
  <c r="B19" i="5"/>
  <c r="B6" i="5"/>
  <c r="B16" i="5"/>
  <c r="B31" i="4"/>
  <c r="AJ36" i="4"/>
  <c r="AI12" i="13" s="1"/>
  <c r="B12" i="4"/>
  <c r="B15" i="3"/>
  <c r="BK7" i="2"/>
  <c r="BK8" i="2" s="1"/>
  <c r="BK9" i="2" s="1"/>
  <c r="BK10" i="2" s="1"/>
  <c r="BK11" i="2" s="1"/>
  <c r="BK12" i="2" s="1"/>
  <c r="BK13" i="2" s="1"/>
  <c r="BK14" i="2" s="1"/>
  <c r="BK15" i="2" s="1"/>
  <c r="BK16" i="2" s="1"/>
  <c r="BK17" i="2" s="1"/>
  <c r="BK18" i="2" s="1"/>
  <c r="BK19" i="2" s="1"/>
  <c r="BK20" i="2" s="1"/>
  <c r="BK21" i="2" s="1"/>
  <c r="BK22" i="2" s="1"/>
  <c r="BK23" i="2" s="1"/>
  <c r="BK24" i="2" s="1"/>
  <c r="BK25" i="2" s="1"/>
  <c r="BK26" i="2" s="1"/>
  <c r="BK27" i="2" s="1"/>
  <c r="BK28" i="2" s="1"/>
  <c r="BK29" i="2" s="1"/>
  <c r="BK30" i="2" s="1"/>
  <c r="BK31" i="2" s="1"/>
  <c r="BK32" i="2" s="1"/>
  <c r="BK33" i="2" s="1"/>
  <c r="BK34" i="2" s="1"/>
  <c r="BK35" i="2" s="1"/>
  <c r="BK37" i="2" s="1"/>
  <c r="BJ8" i="13" s="1"/>
  <c r="O32" i="13"/>
  <c r="AW8" i="2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4" i="2" s="1"/>
  <c r="AW35" i="2" s="1"/>
  <c r="AW37" i="2" s="1"/>
  <c r="AV8" i="13" s="1"/>
  <c r="O33" i="13"/>
  <c r="B8" i="3"/>
  <c r="AO8" i="3"/>
  <c r="AO9" i="3" s="1"/>
  <c r="AO10" i="3" s="1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7" i="3" s="1"/>
  <c r="AN10" i="13" s="1"/>
  <c r="AJ37" i="2"/>
  <c r="AI8" i="13" s="1"/>
  <c r="Z10" i="1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6" i="11" s="1"/>
  <c r="Y26" i="13" s="1"/>
  <c r="BH36" i="1"/>
  <c r="BG6" i="13" s="1"/>
  <c r="B25" i="1"/>
  <c r="B17" i="1"/>
  <c r="B13" i="1"/>
  <c r="AJ36" i="1"/>
  <c r="AI6" i="13" s="1"/>
  <c r="B33" i="1"/>
  <c r="B28" i="1"/>
  <c r="B8" i="1"/>
  <c r="B29" i="1"/>
  <c r="B19" i="1"/>
  <c r="B7" i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6" i="2"/>
  <c r="C7" i="2" s="1"/>
  <c r="X30" i="13"/>
  <c r="AI32" i="9"/>
  <c r="AS7" i="3"/>
  <c r="AS8" i="3" s="1"/>
  <c r="AS9" i="3" s="1"/>
  <c r="AS10" i="3" s="1"/>
  <c r="AS11" i="3" s="1"/>
  <c r="AS12" i="3" s="1"/>
  <c r="AS13" i="3" s="1"/>
  <c r="AS14" i="3" s="1"/>
  <c r="AS15" i="3" s="1"/>
  <c r="AS16" i="3" s="1"/>
  <c r="AS17" i="3" s="1"/>
  <c r="AS18" i="3" s="1"/>
  <c r="AS19" i="3" s="1"/>
  <c r="AS20" i="3" s="1"/>
  <c r="AS21" i="3" s="1"/>
  <c r="AS22" i="3" s="1"/>
  <c r="AS23" i="3" s="1"/>
  <c r="AS24" i="3" s="1"/>
  <c r="AS25" i="3" s="1"/>
  <c r="AS26" i="3" s="1"/>
  <c r="AS27" i="3" s="1"/>
  <c r="AS28" i="3" s="1"/>
  <c r="AS29" i="3" s="1"/>
  <c r="AS30" i="3" s="1"/>
  <c r="AS31" i="3" s="1"/>
  <c r="AS32" i="3" s="1"/>
  <c r="AS33" i="3" s="1"/>
  <c r="AS34" i="3" s="1"/>
  <c r="AS35" i="3" s="1"/>
  <c r="AS37" i="3" s="1"/>
  <c r="AR10" i="13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Q37" i="3"/>
  <c r="AQ30" i="13"/>
  <c r="AJ37" i="8"/>
  <c r="AI20" i="13" s="1"/>
  <c r="B21" i="2"/>
  <c r="BG6" i="8"/>
  <c r="P7" i="6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6" i="6" s="1"/>
  <c r="O16" i="13" s="1"/>
  <c r="B5" i="11"/>
  <c r="C5" i="11" s="1"/>
  <c r="C6" i="11" s="1"/>
  <c r="AA37" i="12"/>
  <c r="Z28" i="13" s="1"/>
  <c r="AU30" i="13"/>
  <c r="AX36" i="1"/>
  <c r="AW6" i="13" s="1"/>
  <c r="AT37" i="10"/>
  <c r="AS24" i="13" s="1"/>
  <c r="B32" i="10"/>
  <c r="B12" i="10"/>
  <c r="B15" i="2"/>
  <c r="B35" i="2"/>
  <c r="AS6" i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S31" i="1" s="1"/>
  <c r="AS32" i="1" s="1"/>
  <c r="AS33" i="1" s="1"/>
  <c r="AS34" i="1" s="1"/>
  <c r="AS36" i="1" s="1"/>
  <c r="AR6" i="13" s="1"/>
  <c r="BK6" i="8"/>
  <c r="AA37" i="8"/>
  <c r="Z20" i="13" s="1"/>
  <c r="AL30" i="13"/>
  <c r="AX37" i="3"/>
  <c r="AW10" i="13" s="1"/>
  <c r="B23" i="4"/>
  <c r="BI30" i="13"/>
  <c r="AJ36" i="6"/>
  <c r="AI16" i="13" s="1"/>
  <c r="E30" i="13"/>
  <c r="BD36" i="6"/>
  <c r="BC16" i="13" s="1"/>
  <c r="AS8" i="12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6" i="1" s="1"/>
  <c r="O6" i="13" s="1"/>
  <c r="B5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Q37" i="8"/>
  <c r="AA37" i="3"/>
  <c r="Z10" i="13" s="1"/>
  <c r="AK30" i="13"/>
  <c r="AP30" i="13"/>
  <c r="D37" i="5"/>
  <c r="AG30" i="13"/>
  <c r="AT37" i="2"/>
  <c r="AS8" i="13" s="1"/>
  <c r="AX36" i="6"/>
  <c r="AW16" i="13" s="1"/>
  <c r="B27" i="10"/>
  <c r="B19" i="10"/>
  <c r="B30" i="10"/>
  <c r="B10" i="10"/>
  <c r="B17" i="12"/>
  <c r="B22" i="2"/>
  <c r="D37" i="12"/>
  <c r="AP37" i="7"/>
  <c r="AO18" i="13" s="1"/>
  <c r="B23" i="11"/>
  <c r="B27" i="11"/>
  <c r="B31" i="11"/>
  <c r="B16" i="4"/>
  <c r="B34" i="4"/>
  <c r="B7" i="2"/>
  <c r="BK6" i="1"/>
  <c r="BK7" i="1" s="1"/>
  <c r="BK8" i="1" s="1"/>
  <c r="BK9" i="1" s="1"/>
  <c r="BK10" i="1" s="1"/>
  <c r="BK11" i="1" s="1"/>
  <c r="BK12" i="1" s="1"/>
  <c r="BK13" i="1" s="1"/>
  <c r="BK14" i="1" s="1"/>
  <c r="BK15" i="1" s="1"/>
  <c r="BK16" i="1" s="1"/>
  <c r="BK17" i="1" s="1"/>
  <c r="BK18" i="1" s="1"/>
  <c r="BK19" i="1" s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K30" i="1" s="1"/>
  <c r="BK31" i="1" s="1"/>
  <c r="BK32" i="1" s="1"/>
  <c r="BK33" i="1" s="1"/>
  <c r="BK34" i="1" s="1"/>
  <c r="BK36" i="1" s="1"/>
  <c r="BJ6" i="13" s="1"/>
  <c r="AO6" i="1"/>
  <c r="AO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6" i="1" s="1"/>
  <c r="AN6" i="13" s="1"/>
  <c r="AN30" i="13" s="1"/>
  <c r="B27" i="1"/>
  <c r="B15" i="1"/>
  <c r="BK7" i="8"/>
  <c r="BK8" i="8" s="1"/>
  <c r="BK9" i="8" s="1"/>
  <c r="BK10" i="8" s="1"/>
  <c r="BK11" i="8" s="1"/>
  <c r="BK12" i="8" s="1"/>
  <c r="BK13" i="8" s="1"/>
  <c r="BK14" i="8" s="1"/>
  <c r="BK15" i="8" s="1"/>
  <c r="BK16" i="8" s="1"/>
  <c r="BK17" i="8" s="1"/>
  <c r="BK18" i="8" s="1"/>
  <c r="BK19" i="8" s="1"/>
  <c r="BK20" i="8" s="1"/>
  <c r="BK21" i="8" s="1"/>
  <c r="BK22" i="8" s="1"/>
  <c r="BK23" i="8" s="1"/>
  <c r="BK24" i="8" s="1"/>
  <c r="BK25" i="8" s="1"/>
  <c r="BK26" i="8" s="1"/>
  <c r="BK27" i="8" s="1"/>
  <c r="BK28" i="8" s="1"/>
  <c r="BK29" i="8" s="1"/>
  <c r="BK30" i="8" s="1"/>
  <c r="BK31" i="8" s="1"/>
  <c r="BK32" i="8" s="1"/>
  <c r="BK33" i="8" s="1"/>
  <c r="BK34" i="8" s="1"/>
  <c r="BK35" i="8" s="1"/>
  <c r="BK37" i="8" s="1"/>
  <c r="BJ20" i="13" s="1"/>
  <c r="B31" i="2"/>
  <c r="B27" i="2"/>
  <c r="Q37" i="2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7" i="2" s="1"/>
  <c r="Y8" i="13" s="1"/>
  <c r="AX37" i="7"/>
  <c r="AW18" i="13" s="1"/>
  <c r="AJ30" i="13"/>
  <c r="B30" i="4"/>
  <c r="AJ37" i="12"/>
  <c r="AI28" i="13" s="1"/>
  <c r="B8" i="10"/>
  <c r="B21" i="10"/>
  <c r="B25" i="10"/>
  <c r="AP37" i="12"/>
  <c r="AO28" i="13" s="1"/>
  <c r="BH37" i="2"/>
  <c r="BG8" i="13" s="1"/>
  <c r="BG6" i="10"/>
  <c r="BG7" i="10" s="1"/>
  <c r="BG8" i="10" s="1"/>
  <c r="BG9" i="10" s="1"/>
  <c r="BG10" i="10" s="1"/>
  <c r="BG11" i="10" s="1"/>
  <c r="BG12" i="10" s="1"/>
  <c r="BG13" i="10" s="1"/>
  <c r="BG14" i="10" s="1"/>
  <c r="BG15" i="10" s="1"/>
  <c r="BG16" i="10" s="1"/>
  <c r="BG17" i="10" s="1"/>
  <c r="BG18" i="10" s="1"/>
  <c r="BG19" i="10" s="1"/>
  <c r="BG20" i="10" s="1"/>
  <c r="BG21" i="10" s="1"/>
  <c r="BG22" i="10" s="1"/>
  <c r="BG23" i="10" s="1"/>
  <c r="BG24" i="10" s="1"/>
  <c r="BG25" i="10" s="1"/>
  <c r="BG26" i="10" s="1"/>
  <c r="BG27" i="10" s="1"/>
  <c r="BG28" i="10" s="1"/>
  <c r="BG29" i="10" s="1"/>
  <c r="BG30" i="10" s="1"/>
  <c r="BG31" i="10" s="1"/>
  <c r="BG32" i="10" s="1"/>
  <c r="BG33" i="10" s="1"/>
  <c r="BG34" i="10" s="1"/>
  <c r="BG35" i="10" s="1"/>
  <c r="BG37" i="10" s="1"/>
  <c r="BF24" i="13" s="1"/>
  <c r="B23" i="9"/>
  <c r="B19" i="9"/>
  <c r="B15" i="9"/>
  <c r="B11" i="9"/>
  <c r="AW6" i="7"/>
  <c r="AW7" i="7" s="1"/>
  <c r="AW8" i="7" s="1"/>
  <c r="AW9" i="7" s="1"/>
  <c r="AW10" i="7" s="1"/>
  <c r="AW11" i="7" s="1"/>
  <c r="AW12" i="7" s="1"/>
  <c r="AW13" i="7" s="1"/>
  <c r="AW14" i="7" s="1"/>
  <c r="AW15" i="7" s="1"/>
  <c r="AW16" i="7" s="1"/>
  <c r="AW17" i="7" s="1"/>
  <c r="AW18" i="7" s="1"/>
  <c r="AW19" i="7" s="1"/>
  <c r="AW20" i="7" s="1"/>
  <c r="AW21" i="7" s="1"/>
  <c r="AW22" i="7" s="1"/>
  <c r="AW23" i="7" s="1"/>
  <c r="AW24" i="7" s="1"/>
  <c r="AW25" i="7" s="1"/>
  <c r="AW26" i="7" s="1"/>
  <c r="AW27" i="7" s="1"/>
  <c r="AW28" i="7" s="1"/>
  <c r="AW29" i="7" s="1"/>
  <c r="AW30" i="7" s="1"/>
  <c r="AW31" i="7" s="1"/>
  <c r="AW32" i="7" s="1"/>
  <c r="AW33" i="7" s="1"/>
  <c r="AW34" i="7" s="1"/>
  <c r="AW35" i="7" s="1"/>
  <c r="AW37" i="7" s="1"/>
  <c r="AV18" i="13" s="1"/>
  <c r="B8" i="5"/>
  <c r="AS7" i="5"/>
  <c r="AS8" i="5" s="1"/>
  <c r="AS9" i="5" s="1"/>
  <c r="AS10" i="5" s="1"/>
  <c r="AS11" i="5" s="1"/>
  <c r="AS12" i="5" s="1"/>
  <c r="AS13" i="5" s="1"/>
  <c r="AS14" i="5" s="1"/>
  <c r="AS15" i="5" s="1"/>
  <c r="AS16" i="5" s="1"/>
  <c r="AS17" i="5" s="1"/>
  <c r="AS18" i="5" s="1"/>
  <c r="AS19" i="5" s="1"/>
  <c r="AS20" i="5" s="1"/>
  <c r="AS21" i="5" s="1"/>
  <c r="AS22" i="5" s="1"/>
  <c r="AS23" i="5" s="1"/>
  <c r="AS24" i="5" s="1"/>
  <c r="AS25" i="5" s="1"/>
  <c r="AS26" i="5" s="1"/>
  <c r="AS27" i="5" s="1"/>
  <c r="AS28" i="5" s="1"/>
  <c r="AS29" i="5" s="1"/>
  <c r="AS30" i="5" s="1"/>
  <c r="AS31" i="5" s="1"/>
  <c r="AS32" i="5" s="1"/>
  <c r="AS33" i="5" s="1"/>
  <c r="AS34" i="5" s="1"/>
  <c r="AS35" i="5" s="1"/>
  <c r="AS37" i="5" s="1"/>
  <c r="AR14" i="13" s="1"/>
  <c r="B6" i="4"/>
  <c r="AI6" i="4"/>
  <c r="AI7" i="4" s="1"/>
  <c r="AI8" i="4" s="1"/>
  <c r="AI9" i="4" s="1"/>
  <c r="AI10" i="4" s="1"/>
  <c r="AI11" i="4" s="1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I30" i="4" s="1"/>
  <c r="AI31" i="4" s="1"/>
  <c r="AI32" i="4" s="1"/>
  <c r="AI33" i="4" s="1"/>
  <c r="AI34" i="4" s="1"/>
  <c r="AI36" i="4" s="1"/>
  <c r="AH12" i="13" s="1"/>
  <c r="B17" i="2"/>
  <c r="B13" i="2"/>
  <c r="B9" i="2"/>
  <c r="Z6" i="4"/>
  <c r="Z7" i="4" s="1"/>
  <c r="Z8" i="4" s="1"/>
  <c r="Z9" i="4" s="1"/>
  <c r="Z10" i="4" s="1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6" i="4" s="1"/>
  <c r="Y12" i="13" s="1"/>
  <c r="BG32" i="9"/>
  <c r="BC33" i="9"/>
  <c r="BC35" i="9" s="1"/>
  <c r="BB22" i="13" s="1"/>
  <c r="BC32" i="9"/>
  <c r="Z32" i="9"/>
  <c r="Z33" i="9"/>
  <c r="Z35" i="9" s="1"/>
  <c r="Y22" i="13" s="1"/>
  <c r="AO32" i="9"/>
  <c r="AO33" i="9"/>
  <c r="AO35" i="9" s="1"/>
  <c r="AN22" i="13" s="1"/>
  <c r="AH30" i="13"/>
  <c r="B21" i="6"/>
  <c r="B9" i="6"/>
  <c r="B32" i="2"/>
  <c r="B24" i="2"/>
  <c r="B20" i="2"/>
  <c r="B16" i="2"/>
  <c r="BC8" i="2"/>
  <c r="BC9" i="2" s="1"/>
  <c r="BC10" i="2" s="1"/>
  <c r="BC11" i="2" s="1"/>
  <c r="BC12" i="2" s="1"/>
  <c r="BC13" i="2" s="1"/>
  <c r="BC14" i="2" s="1"/>
  <c r="BC15" i="2" s="1"/>
  <c r="BC16" i="2" s="1"/>
  <c r="BC17" i="2" s="1"/>
  <c r="BC18" i="2" s="1"/>
  <c r="BC19" i="2" s="1"/>
  <c r="BC20" i="2" s="1"/>
  <c r="BC21" i="2" s="1"/>
  <c r="BC22" i="2" s="1"/>
  <c r="BC23" i="2" s="1"/>
  <c r="BC24" i="2" s="1"/>
  <c r="BC25" i="2" s="1"/>
  <c r="BC26" i="2" s="1"/>
  <c r="BC27" i="2" s="1"/>
  <c r="BC28" i="2" s="1"/>
  <c r="BC29" i="2" s="1"/>
  <c r="BC30" i="2" s="1"/>
  <c r="BC31" i="2" s="1"/>
  <c r="BC32" i="2" s="1"/>
  <c r="BC33" i="2" s="1"/>
  <c r="BC34" i="2" s="1"/>
  <c r="BC35" i="2" s="1"/>
  <c r="BC37" i="2" s="1"/>
  <c r="BB8" i="13" s="1"/>
  <c r="B33" i="6"/>
  <c r="B25" i="6"/>
  <c r="B13" i="6"/>
  <c r="O36" i="13"/>
  <c r="O34" i="13"/>
  <c r="BG12" i="2"/>
  <c r="BG13" i="2" s="1"/>
  <c r="BG14" i="2" s="1"/>
  <c r="BG15" i="2" s="1"/>
  <c r="BG16" i="2" s="1"/>
  <c r="BG17" i="2" s="1"/>
  <c r="BG18" i="2" s="1"/>
  <c r="BG19" i="2" s="1"/>
  <c r="BG20" i="2" s="1"/>
  <c r="BG21" i="2" s="1"/>
  <c r="BG22" i="2" s="1"/>
  <c r="BG23" i="2" s="1"/>
  <c r="BG24" i="2" s="1"/>
  <c r="BG25" i="2" s="1"/>
  <c r="BG26" i="2" s="1"/>
  <c r="BG27" i="2" s="1"/>
  <c r="BG28" i="2" s="1"/>
  <c r="BG29" i="2" s="1"/>
  <c r="BG30" i="2" s="1"/>
  <c r="BG31" i="2" s="1"/>
  <c r="BG32" i="2" s="1"/>
  <c r="BG33" i="2" s="1"/>
  <c r="BG34" i="2" s="1"/>
  <c r="BG35" i="2" s="1"/>
  <c r="BG37" i="2" s="1"/>
  <c r="BF8" i="13" s="1"/>
  <c r="AX37" i="10"/>
  <c r="AW24" i="13" s="1"/>
  <c r="B5" i="10"/>
  <c r="C5" i="10" s="1"/>
  <c r="C6" i="10" s="1"/>
  <c r="C7" i="10" s="1"/>
  <c r="C8" i="10" s="1"/>
  <c r="C9" i="10" s="1"/>
  <c r="C10" i="10" s="1"/>
  <c r="C11" i="10" s="1"/>
  <c r="C12" i="10" s="1"/>
  <c r="BG7" i="5"/>
  <c r="BG8" i="5" s="1"/>
  <c r="BG9" i="5" s="1"/>
  <c r="BG10" i="5" s="1"/>
  <c r="BG11" i="5" s="1"/>
  <c r="BG12" i="5" s="1"/>
  <c r="B7" i="5"/>
  <c r="BG13" i="5"/>
  <c r="BG14" i="5" s="1"/>
  <c r="BG15" i="5" s="1"/>
  <c r="BG16" i="5" s="1"/>
  <c r="BG17" i="5" s="1"/>
  <c r="BG18" i="5" s="1"/>
  <c r="BG19" i="5" s="1"/>
  <c r="BG20" i="5" s="1"/>
  <c r="BG21" i="5" s="1"/>
  <c r="BG22" i="5" s="1"/>
  <c r="BG23" i="5" s="1"/>
  <c r="BG24" i="5" s="1"/>
  <c r="BG25" i="5" s="1"/>
  <c r="BG26" i="5" s="1"/>
  <c r="BG27" i="5" s="1"/>
  <c r="BG28" i="5" s="1"/>
  <c r="BG29" i="5" s="1"/>
  <c r="BG30" i="5" s="1"/>
  <c r="BG31" i="5" s="1"/>
  <c r="BG32" i="5" s="1"/>
  <c r="BG33" i="5" s="1"/>
  <c r="BG34" i="5" s="1"/>
  <c r="BG35" i="5" s="1"/>
  <c r="BG37" i="5" s="1"/>
  <c r="BF14" i="13" s="1"/>
  <c r="B13" i="5"/>
  <c r="B7" i="11"/>
  <c r="BK7" i="11"/>
  <c r="BK8" i="11" s="1"/>
  <c r="BK9" i="11" s="1"/>
  <c r="BK10" i="11" s="1"/>
  <c r="B11" i="11"/>
  <c r="BK11" i="11"/>
  <c r="BK12" i="11" s="1"/>
  <c r="BK13" i="11" s="1"/>
  <c r="BK14" i="11" s="1"/>
  <c r="BK15" i="11" s="1"/>
  <c r="BK16" i="11" s="1"/>
  <c r="BK17" i="11" s="1"/>
  <c r="BK18" i="11" s="1"/>
  <c r="BK19" i="11" s="1"/>
  <c r="BK20" i="11" s="1"/>
  <c r="BK21" i="11" s="1"/>
  <c r="BK22" i="11" s="1"/>
  <c r="BK23" i="11" s="1"/>
  <c r="BK24" i="11" s="1"/>
  <c r="BK25" i="11" s="1"/>
  <c r="BK26" i="11" s="1"/>
  <c r="BK27" i="11" s="1"/>
  <c r="BK28" i="11" s="1"/>
  <c r="BK29" i="11" s="1"/>
  <c r="BK30" i="11" s="1"/>
  <c r="BK31" i="11" s="1"/>
  <c r="BK32" i="11" s="1"/>
  <c r="BK33" i="11" s="1"/>
  <c r="BK34" i="11" s="1"/>
  <c r="B15" i="11"/>
  <c r="B17" i="6"/>
  <c r="AS8" i="9"/>
  <c r="AS9" i="9" s="1"/>
  <c r="AS10" i="9" s="1"/>
  <c r="AS11" i="9" s="1"/>
  <c r="AS12" i="9" s="1"/>
  <c r="AS13" i="9" s="1"/>
  <c r="AS14" i="9" s="1"/>
  <c r="AS15" i="9" s="1"/>
  <c r="AS16" i="9" s="1"/>
  <c r="AS17" i="9" s="1"/>
  <c r="AS18" i="9" s="1"/>
  <c r="AS19" i="9" s="1"/>
  <c r="AS20" i="9" s="1"/>
  <c r="AS21" i="9" s="1"/>
  <c r="AS22" i="9" s="1"/>
  <c r="AS23" i="9" s="1"/>
  <c r="AS24" i="9" s="1"/>
  <c r="AS25" i="9" s="1"/>
  <c r="AS26" i="9" s="1"/>
  <c r="AS27" i="9" s="1"/>
  <c r="AS28" i="9" s="1"/>
  <c r="AS29" i="9" s="1"/>
  <c r="AS30" i="9" s="1"/>
  <c r="AS31" i="9" s="1"/>
  <c r="B8" i="9"/>
  <c r="B12" i="9"/>
  <c r="B20" i="9"/>
  <c r="B33" i="9"/>
  <c r="B28" i="9"/>
  <c r="D35" i="9"/>
  <c r="P7" i="9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AP35" i="9"/>
  <c r="AO22" i="13" s="1"/>
  <c r="B5" i="1"/>
  <c r="C5" i="1" s="1"/>
  <c r="AS6" i="13"/>
  <c r="AT36" i="1"/>
  <c r="B32" i="6"/>
  <c r="B28" i="6"/>
  <c r="B24" i="6"/>
  <c r="B8" i="6"/>
  <c r="C8" i="6" s="1"/>
  <c r="BH36" i="6"/>
  <c r="BG16" i="13" s="1"/>
  <c r="B5" i="5"/>
  <c r="C5" i="5" s="1"/>
  <c r="C6" i="5" s="1"/>
  <c r="C7" i="5" s="1"/>
  <c r="C8" i="5" s="1"/>
  <c r="C9" i="5" s="1"/>
  <c r="C10" i="5" s="1"/>
  <c r="C11" i="5" s="1"/>
  <c r="C12" i="5" s="1"/>
  <c r="B16" i="6"/>
  <c r="BK8" i="6"/>
  <c r="BK9" i="6" s="1"/>
  <c r="BK10" i="6" s="1"/>
  <c r="BK11" i="6" s="1"/>
  <c r="BK12" i="6" s="1"/>
  <c r="BK13" i="6" s="1"/>
  <c r="BK14" i="6" s="1"/>
  <c r="BK15" i="6" s="1"/>
  <c r="BK16" i="6" s="1"/>
  <c r="BK17" i="6" s="1"/>
  <c r="BK18" i="6" s="1"/>
  <c r="BK19" i="6" s="1"/>
  <c r="BK20" i="6" s="1"/>
  <c r="BK21" i="6" s="1"/>
  <c r="BK22" i="6" s="1"/>
  <c r="BK23" i="6" s="1"/>
  <c r="BK24" i="6" s="1"/>
  <c r="BK25" i="6" s="1"/>
  <c r="BK26" i="6" s="1"/>
  <c r="BK27" i="6" s="1"/>
  <c r="BK28" i="6" s="1"/>
  <c r="BK29" i="6" s="1"/>
  <c r="BK30" i="6" s="1"/>
  <c r="BK31" i="6" s="1"/>
  <c r="BK32" i="6" s="1"/>
  <c r="BK33" i="6" s="1"/>
  <c r="BK34" i="6" s="1"/>
  <c r="BK36" i="6" s="1"/>
  <c r="BJ16" i="13" s="1"/>
  <c r="B5" i="9"/>
  <c r="C5" i="9" s="1"/>
  <c r="C6" i="9" s="1"/>
  <c r="C7" i="9" s="1"/>
  <c r="Q35" i="9"/>
  <c r="AB30" i="13"/>
  <c r="AX36" i="4"/>
  <c r="AW12" i="13" s="1"/>
  <c r="BG9" i="4"/>
  <c r="BG10" i="4" s="1"/>
  <c r="BG11" i="4" s="1"/>
  <c r="BG12" i="4" s="1"/>
  <c r="BG13" i="4" s="1"/>
  <c r="BG14" i="4" s="1"/>
  <c r="BG15" i="4" s="1"/>
  <c r="BG16" i="4" s="1"/>
  <c r="BG17" i="4" s="1"/>
  <c r="BG18" i="4" s="1"/>
  <c r="BG19" i="4" s="1"/>
  <c r="BG20" i="4" s="1"/>
  <c r="BG21" i="4" s="1"/>
  <c r="BG22" i="4" s="1"/>
  <c r="BG23" i="4" s="1"/>
  <c r="BG24" i="4" s="1"/>
  <c r="BG25" i="4" s="1"/>
  <c r="BG26" i="4" s="1"/>
  <c r="BG27" i="4" s="1"/>
  <c r="BG28" i="4" s="1"/>
  <c r="BG29" i="4" s="1"/>
  <c r="BG30" i="4" s="1"/>
  <c r="BG31" i="4" s="1"/>
  <c r="BG32" i="4" s="1"/>
  <c r="BG33" i="4" s="1"/>
  <c r="BG34" i="4" s="1"/>
  <c r="BG36" i="4" s="1"/>
  <c r="BF12" i="13" s="1"/>
  <c r="BC8" i="12"/>
  <c r="BC9" i="12" s="1"/>
  <c r="BC10" i="12" s="1"/>
  <c r="BC11" i="12" s="1"/>
  <c r="BC12" i="12" s="1"/>
  <c r="BC13" i="12" s="1"/>
  <c r="BC14" i="12" s="1"/>
  <c r="BC15" i="12" s="1"/>
  <c r="BC16" i="12" s="1"/>
  <c r="BC17" i="12" s="1"/>
  <c r="BC18" i="12" s="1"/>
  <c r="BC19" i="12" s="1"/>
  <c r="BC20" i="12" s="1"/>
  <c r="BC21" i="12" s="1"/>
  <c r="BC22" i="12" s="1"/>
  <c r="BC23" i="12" s="1"/>
  <c r="BC24" i="12" s="1"/>
  <c r="BC25" i="12" s="1"/>
  <c r="BC26" i="12" s="1"/>
  <c r="BC27" i="12" s="1"/>
  <c r="BC28" i="12" s="1"/>
  <c r="BC29" i="12" s="1"/>
  <c r="BC30" i="12" s="1"/>
  <c r="BC31" i="12" s="1"/>
  <c r="BC32" i="12" s="1"/>
  <c r="BC33" i="12" s="1"/>
  <c r="BC34" i="12" s="1"/>
  <c r="BC35" i="12" s="1"/>
  <c r="BC37" i="12" s="1"/>
  <c r="BB28" i="13" s="1"/>
  <c r="B16" i="12"/>
  <c r="BK6" i="5"/>
  <c r="B25" i="5"/>
  <c r="AJ37" i="5"/>
  <c r="AI14" i="13" s="1"/>
  <c r="B32" i="4"/>
  <c r="B24" i="4"/>
  <c r="B26" i="4"/>
  <c r="AS7" i="4"/>
  <c r="AS8" i="4" s="1"/>
  <c r="AS9" i="4" s="1"/>
  <c r="AS10" i="4" s="1"/>
  <c r="AS11" i="4"/>
  <c r="AS12" i="4" s="1"/>
  <c r="AS13" i="4" s="1"/>
  <c r="AS14" i="4" s="1"/>
  <c r="AS15" i="4" s="1"/>
  <c r="AS16" i="4" s="1"/>
  <c r="AS17" i="4" s="1"/>
  <c r="AS18" i="4" s="1"/>
  <c r="AS19" i="4" s="1"/>
  <c r="AS20" i="4" s="1"/>
  <c r="AS21" i="4" s="1"/>
  <c r="AS22" i="4" s="1"/>
  <c r="AS23" i="4" s="1"/>
  <c r="AS24" i="4" s="1"/>
  <c r="AS25" i="4" s="1"/>
  <c r="AS26" i="4" s="1"/>
  <c r="AS27" i="4" s="1"/>
  <c r="AS28" i="4" s="1"/>
  <c r="AS29" i="4" s="1"/>
  <c r="AS30" i="4" s="1"/>
  <c r="AS31" i="4" s="1"/>
  <c r="AS32" i="4" s="1"/>
  <c r="AS33" i="4" s="1"/>
  <c r="AS34" i="4" s="1"/>
  <c r="AS36" i="4" s="1"/>
  <c r="AR12" i="13" s="1"/>
  <c r="V30" i="13"/>
  <c r="AY30" i="13"/>
  <c r="AW17" i="9"/>
  <c r="AW18" i="9" s="1"/>
  <c r="AW19" i="9" s="1"/>
  <c r="AW20" i="9" s="1"/>
  <c r="AW21" i="9" s="1"/>
  <c r="AW22" i="9" s="1"/>
  <c r="AW23" i="9" s="1"/>
  <c r="AW24" i="9" s="1"/>
  <c r="AW25" i="9" s="1"/>
  <c r="AW26" i="9" s="1"/>
  <c r="AW27" i="9" s="1"/>
  <c r="AW28" i="9" s="1"/>
  <c r="AW29" i="9" s="1"/>
  <c r="AW30" i="9" s="1"/>
  <c r="AW31" i="9" s="1"/>
  <c r="BH37" i="7"/>
  <c r="BG18" i="13" s="1"/>
  <c r="BK5" i="7"/>
  <c r="BK6" i="7" s="1"/>
  <c r="BK7" i="7" s="1"/>
  <c r="BK8" i="7" s="1"/>
  <c r="BK9" i="7"/>
  <c r="BK10" i="7" s="1"/>
  <c r="BK11" i="7" s="1"/>
  <c r="BK12" i="7" s="1"/>
  <c r="BK13" i="7" s="1"/>
  <c r="BK14" i="7" s="1"/>
  <c r="BK15" i="7" s="1"/>
  <c r="BK16" i="7" s="1"/>
  <c r="BK17" i="7" s="1"/>
  <c r="BK18" i="7" s="1"/>
  <c r="BK19" i="7" s="1"/>
  <c r="BK20" i="7" s="1"/>
  <c r="BK21" i="7" s="1"/>
  <c r="BK22" i="7" s="1"/>
  <c r="BK23" i="7" s="1"/>
  <c r="BK24" i="7" s="1"/>
  <c r="BK25" i="7" s="1"/>
  <c r="BK26" i="7" s="1"/>
  <c r="BK27" i="7" s="1"/>
  <c r="BK28" i="7" s="1"/>
  <c r="BK29" i="7" s="1"/>
  <c r="BK30" i="7" s="1"/>
  <c r="BK31" i="7" s="1"/>
  <c r="BK32" i="7" s="1"/>
  <c r="BK33" i="7" s="1"/>
  <c r="BK34" i="7" s="1"/>
  <c r="BK35" i="7" s="1"/>
  <c r="BK37" i="7" s="1"/>
  <c r="BJ18" i="13" s="1"/>
  <c r="B18" i="13" s="1"/>
  <c r="B30" i="7"/>
  <c r="AS11" i="6"/>
  <c r="AS12" i="6" s="1"/>
  <c r="AS13" i="6" s="1"/>
  <c r="AS14" i="6" s="1"/>
  <c r="AS15" i="6" s="1"/>
  <c r="AS16" i="6" s="1"/>
  <c r="AS17" i="6" s="1"/>
  <c r="AS18" i="6" s="1"/>
  <c r="AS19" i="6" s="1"/>
  <c r="AS20" i="6" s="1"/>
  <c r="AS21" i="6" s="1"/>
  <c r="AS22" i="6" s="1"/>
  <c r="AS23" i="6" s="1"/>
  <c r="AS24" i="6" s="1"/>
  <c r="AS25" i="6" s="1"/>
  <c r="AS26" i="6" s="1"/>
  <c r="AS27" i="6" s="1"/>
  <c r="AS28" i="6" s="1"/>
  <c r="AS29" i="6" s="1"/>
  <c r="AS30" i="6" s="1"/>
  <c r="AS31" i="6" s="1"/>
  <c r="AS32" i="6" s="1"/>
  <c r="AS33" i="6" s="1"/>
  <c r="AS34" i="6" s="1"/>
  <c r="AS36" i="6" s="1"/>
  <c r="AR16" i="13" s="1"/>
  <c r="B16" i="13" s="1"/>
  <c r="B11" i="6"/>
  <c r="B24" i="1"/>
  <c r="BC6" i="1"/>
  <c r="BC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6" i="1" s="1"/>
  <c r="BB6" i="13" s="1"/>
  <c r="B6" i="1"/>
  <c r="B32" i="1"/>
  <c r="AA36" i="1"/>
  <c r="Z6" i="13" s="1"/>
  <c r="B34" i="1"/>
  <c r="B18" i="1"/>
  <c r="B14" i="1"/>
  <c r="B10" i="1"/>
  <c r="Q37" i="10"/>
  <c r="AJ36" i="11"/>
  <c r="AI26" i="13" s="1"/>
  <c r="BD37" i="5"/>
  <c r="BC14" i="13" s="1"/>
  <c r="BH35" i="9"/>
  <c r="BG22" i="13" s="1"/>
  <c r="AT37" i="7"/>
  <c r="AS18" i="13" s="1"/>
  <c r="BK5" i="10"/>
  <c r="BK6" i="10" s="1"/>
  <c r="BK7" i="10" s="1"/>
  <c r="BK8" i="10" s="1"/>
  <c r="BK9" i="10" s="1"/>
  <c r="BK10" i="10" s="1"/>
  <c r="BK11" i="10" s="1"/>
  <c r="BK12" i="10" s="1"/>
  <c r="BK13" i="10" s="1"/>
  <c r="BK14" i="10" s="1"/>
  <c r="BK15" i="10" s="1"/>
  <c r="BK16" i="10" s="1"/>
  <c r="BK17" i="10" s="1"/>
  <c r="BK18" i="10" s="1"/>
  <c r="BK19" i="10" s="1"/>
  <c r="BK20" i="10" s="1"/>
  <c r="BK21" i="10" s="1"/>
  <c r="BK22" i="10" s="1"/>
  <c r="BK23" i="10" s="1"/>
  <c r="BK24" i="10" s="1"/>
  <c r="BK25" i="10" s="1"/>
  <c r="BK26" i="10" s="1"/>
  <c r="BK27" i="10" s="1"/>
  <c r="BK28" i="10" s="1"/>
  <c r="BK29" i="10" s="1"/>
  <c r="BK30" i="10" s="1"/>
  <c r="BK31" i="10" s="1"/>
  <c r="BK32" i="10" s="1"/>
  <c r="BK33" i="10" s="1"/>
  <c r="BK34" i="10" s="1"/>
  <c r="BK35" i="10" s="1"/>
  <c r="BK37" i="10" s="1"/>
  <c r="BJ24" i="13" s="1"/>
  <c r="BH37" i="10"/>
  <c r="BG24" i="13" s="1"/>
  <c r="B13" i="10"/>
  <c r="AS9" i="12"/>
  <c r="AS10" i="12" s="1"/>
  <c r="AS11" i="12" s="1"/>
  <c r="AS12" i="12" s="1"/>
  <c r="AS13" i="12"/>
  <c r="AS14" i="12" s="1"/>
  <c r="AS15" i="12" s="1"/>
  <c r="AS16" i="12" s="1"/>
  <c r="AS17" i="12" s="1"/>
  <c r="AS18" i="12" s="1"/>
  <c r="AS19" i="12" s="1"/>
  <c r="AS20" i="12" s="1"/>
  <c r="AS21" i="12" s="1"/>
  <c r="AS22" i="12" s="1"/>
  <c r="AS23" i="12" s="1"/>
  <c r="AS24" i="12" s="1"/>
  <c r="AS25" i="12" s="1"/>
  <c r="AS26" i="12" s="1"/>
  <c r="AS27" i="12" s="1"/>
  <c r="AS28" i="12" s="1"/>
  <c r="AS29" i="12" s="1"/>
  <c r="AS30" i="12" s="1"/>
  <c r="AS31" i="12" s="1"/>
  <c r="AS32" i="12" s="1"/>
  <c r="AS33" i="12" s="1"/>
  <c r="AS34" i="12" s="1"/>
  <c r="AS35" i="12" s="1"/>
  <c r="AS37" i="12" s="1"/>
  <c r="AR28" i="13" s="1"/>
  <c r="BG7" i="8"/>
  <c r="BG8" i="8" s="1"/>
  <c r="BG9" i="8" s="1"/>
  <c r="BG10" i="8" s="1"/>
  <c r="BG11" i="8" s="1"/>
  <c r="BG12" i="8" s="1"/>
  <c r="BG13" i="8" s="1"/>
  <c r="BG14" i="8" s="1"/>
  <c r="BG15" i="8" s="1"/>
  <c r="BG16" i="8" s="1"/>
  <c r="BG17" i="8" s="1"/>
  <c r="BG18" i="8" s="1"/>
  <c r="BG19" i="8" s="1"/>
  <c r="BG20" i="8" s="1"/>
  <c r="BG21" i="8" s="1"/>
  <c r="BG22" i="8" s="1"/>
  <c r="BG23" i="8" s="1"/>
  <c r="BG24" i="8" s="1"/>
  <c r="BG25" i="8" s="1"/>
  <c r="BG26" i="8" s="1"/>
  <c r="BG27" i="8" s="1"/>
  <c r="BG28" i="8" s="1"/>
  <c r="BG29" i="8" s="1"/>
  <c r="BG30" i="8" s="1"/>
  <c r="BG31" i="8" s="1"/>
  <c r="BG32" i="8" s="1"/>
  <c r="BG33" i="8" s="1"/>
  <c r="BG34" i="8" s="1"/>
  <c r="BG35" i="8" s="1"/>
  <c r="BG37" i="8" s="1"/>
  <c r="BF20" i="13" s="1"/>
  <c r="B31" i="6"/>
  <c r="BK7" i="5"/>
  <c r="BK8" i="5" s="1"/>
  <c r="BK9" i="5" s="1"/>
  <c r="BK10" i="5" s="1"/>
  <c r="BK11" i="5" s="1"/>
  <c r="BK12" i="5" s="1"/>
  <c r="BK13" i="5" s="1"/>
  <c r="BK14" i="5" s="1"/>
  <c r="BK15" i="5" s="1"/>
  <c r="BK16" i="5" s="1"/>
  <c r="BK17" i="5" s="1"/>
  <c r="BK18" i="5" s="1"/>
  <c r="BK19" i="5" s="1"/>
  <c r="BK20" i="5" s="1"/>
  <c r="BK21" i="5" s="1"/>
  <c r="BK22" i="5" s="1"/>
  <c r="BK23" i="5" s="1"/>
  <c r="BK24" i="5" s="1"/>
  <c r="BK25" i="5" s="1"/>
  <c r="BK26" i="5" s="1"/>
  <c r="BK27" i="5" s="1"/>
  <c r="BK28" i="5" s="1"/>
  <c r="BK29" i="5" s="1"/>
  <c r="BK30" i="5" s="1"/>
  <c r="BK31" i="5" s="1"/>
  <c r="BK32" i="5" s="1"/>
  <c r="BK33" i="5" s="1"/>
  <c r="BK34" i="5" s="1"/>
  <c r="BK35" i="5" s="1"/>
  <c r="BK37" i="5" s="1"/>
  <c r="BJ14" i="13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7" i="5" s="1"/>
  <c r="O14" i="13" s="1"/>
  <c r="AX37" i="8"/>
  <c r="AW20" i="13" s="1"/>
  <c r="AX37" i="2"/>
  <c r="AW8" i="13" s="1"/>
  <c r="BK8" i="4"/>
  <c r="BK9" i="4" s="1"/>
  <c r="BK10" i="4" s="1"/>
  <c r="BK11" i="4" s="1"/>
  <c r="BK12" i="4" s="1"/>
  <c r="BK13" i="4" s="1"/>
  <c r="BK14" i="4" s="1"/>
  <c r="BK15" i="4" s="1"/>
  <c r="BK16" i="4" s="1"/>
  <c r="BK17" i="4" s="1"/>
  <c r="BK18" i="4" s="1"/>
  <c r="BK19" i="4" s="1"/>
  <c r="BK20" i="4" s="1"/>
  <c r="BK21" i="4" s="1"/>
  <c r="BK22" i="4" s="1"/>
  <c r="BK23" i="4" s="1"/>
  <c r="BK24" i="4" s="1"/>
  <c r="BK25" i="4" s="1"/>
  <c r="BK26" i="4" s="1"/>
  <c r="BK27" i="4" s="1"/>
  <c r="BK28" i="4" s="1"/>
  <c r="BK29" i="4" s="1"/>
  <c r="BK30" i="4" s="1"/>
  <c r="BK31" i="4" s="1"/>
  <c r="BK32" i="4" s="1"/>
  <c r="BK33" i="4" s="1"/>
  <c r="BK34" i="4" s="1"/>
  <c r="BK36" i="4" s="1"/>
  <c r="BJ12" i="13" s="1"/>
  <c r="AT37" i="12"/>
  <c r="AS28" i="13" s="1"/>
  <c r="B28" i="2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7" i="2" s="1"/>
  <c r="O8" i="13" s="1"/>
  <c r="D37" i="10"/>
  <c r="D37" i="2"/>
  <c r="AA37" i="2"/>
  <c r="Z8" i="13" s="1"/>
  <c r="AX37" i="12"/>
  <c r="AW28" i="13" s="1"/>
  <c r="AJ37" i="7"/>
  <c r="AI18" i="13" s="1"/>
  <c r="BD36" i="11"/>
  <c r="BG5" i="11"/>
  <c r="BG6" i="11" s="1"/>
  <c r="BG7" i="11" s="1"/>
  <c r="BG8" i="11" s="1"/>
  <c r="BG9" i="11" s="1"/>
  <c r="BG10" i="11" s="1"/>
  <c r="BG11" i="11" s="1"/>
  <c r="BG12" i="11" s="1"/>
  <c r="BG13" i="11" s="1"/>
  <c r="BG14" i="11" s="1"/>
  <c r="BG15" i="11" s="1"/>
  <c r="BG16" i="11" s="1"/>
  <c r="BG17" i="11" s="1"/>
  <c r="BG18" i="11" s="1"/>
  <c r="BG19" i="11" s="1"/>
  <c r="BG20" i="11" s="1"/>
  <c r="BG21" i="11" s="1"/>
  <c r="BG22" i="11" s="1"/>
  <c r="BG23" i="11" s="1"/>
  <c r="BG24" i="11" s="1"/>
  <c r="BG25" i="11" s="1"/>
  <c r="BG26" i="11" s="1"/>
  <c r="BG27" i="11" s="1"/>
  <c r="BG28" i="11" s="1"/>
  <c r="BG29" i="11" s="1"/>
  <c r="BG30" i="11" s="1"/>
  <c r="BG31" i="11" s="1"/>
  <c r="BG32" i="11" s="1"/>
  <c r="BG33" i="11" s="1"/>
  <c r="BG34" i="11" s="1"/>
  <c r="AP37" i="10"/>
  <c r="AO24" i="13" s="1"/>
  <c r="AA37" i="7"/>
  <c r="Z18" i="13" s="1"/>
  <c r="BH36" i="11"/>
  <c r="AO6" i="8"/>
  <c r="AO7" i="8" s="1"/>
  <c r="AO8" i="8" s="1"/>
  <c r="AO9" i="8" s="1"/>
  <c r="AO10" i="8" s="1"/>
  <c r="AO11" i="8" s="1"/>
  <c r="AO12" i="8" s="1"/>
  <c r="AO13" i="8" s="1"/>
  <c r="AO14" i="8" s="1"/>
  <c r="AO15" i="8" s="1"/>
  <c r="AO16" i="8" s="1"/>
  <c r="AO17" i="8" s="1"/>
  <c r="AO18" i="8" s="1"/>
  <c r="AO19" i="8" s="1"/>
  <c r="AO20" i="8" s="1"/>
  <c r="AO21" i="8" s="1"/>
  <c r="AO22" i="8" s="1"/>
  <c r="AO23" i="8" s="1"/>
  <c r="AO24" i="8" s="1"/>
  <c r="AO25" i="8" s="1"/>
  <c r="AO26" i="8" s="1"/>
  <c r="AO27" i="8" s="1"/>
  <c r="AO28" i="8" s="1"/>
  <c r="AO29" i="8" s="1"/>
  <c r="AO30" i="8" s="1"/>
  <c r="AO31" i="8" s="1"/>
  <c r="AO32" i="8" s="1"/>
  <c r="AO33" i="8" s="1"/>
  <c r="AO34" i="8" s="1"/>
  <c r="AO35" i="8" s="1"/>
  <c r="AO37" i="8" s="1"/>
  <c r="AN20" i="13" s="1"/>
  <c r="AS6" i="2"/>
  <c r="AS7" i="2" s="1"/>
  <c r="AS8" i="2" s="1"/>
  <c r="AS9" i="2" s="1"/>
  <c r="AS10" i="2" s="1"/>
  <c r="AS11" i="2" s="1"/>
  <c r="AS12" i="2" s="1"/>
  <c r="AS13" i="2" s="1"/>
  <c r="AS14" i="2" s="1"/>
  <c r="AS15" i="2" s="1"/>
  <c r="AS16" i="2" s="1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S28" i="2" s="1"/>
  <c r="AS29" i="2" s="1"/>
  <c r="AS30" i="2" s="1"/>
  <c r="AS31" i="2" s="1"/>
  <c r="AS32" i="2" s="1"/>
  <c r="AS33" i="2" s="1"/>
  <c r="AS34" i="2" s="1"/>
  <c r="AS35" i="2" s="1"/>
  <c r="AS37" i="2" s="1"/>
  <c r="AR8" i="13" s="1"/>
  <c r="B34" i="2"/>
  <c r="B30" i="2"/>
  <c r="B27" i="3"/>
  <c r="BG6" i="3"/>
  <c r="BG7" i="3" s="1"/>
  <c r="BG8" i="3" s="1"/>
  <c r="BG9" i="3" s="1"/>
  <c r="BG10" i="3" s="1"/>
  <c r="BG11" i="3" s="1"/>
  <c r="BG12" i="3" s="1"/>
  <c r="BG13" i="3" s="1"/>
  <c r="BG14" i="3" s="1"/>
  <c r="BG15" i="3" s="1"/>
  <c r="BG16" i="3" s="1"/>
  <c r="BG17" i="3" s="1"/>
  <c r="BG18" i="3" s="1"/>
  <c r="BG19" i="3" s="1"/>
  <c r="BG20" i="3" s="1"/>
  <c r="BG21" i="3" s="1"/>
  <c r="BG22" i="3" s="1"/>
  <c r="BG23" i="3" s="1"/>
  <c r="BG24" i="3" s="1"/>
  <c r="BG25" i="3" s="1"/>
  <c r="BG26" i="3" s="1"/>
  <c r="BG27" i="3" s="1"/>
  <c r="BG28" i="3" s="1"/>
  <c r="BG29" i="3" s="1"/>
  <c r="BG30" i="3" s="1"/>
  <c r="BG31" i="3" s="1"/>
  <c r="BG32" i="3" s="1"/>
  <c r="BG33" i="3" s="1"/>
  <c r="BG34" i="3" s="1"/>
  <c r="BG35" i="3" s="1"/>
  <c r="BG37" i="3" s="1"/>
  <c r="BF10" i="13" s="1"/>
  <c r="B10" i="13" s="1"/>
  <c r="BD37" i="2"/>
  <c r="BC8" i="13" s="1"/>
  <c r="Q37" i="7"/>
  <c r="BK6" i="12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K18" i="12" s="1"/>
  <c r="BK19" i="12" s="1"/>
  <c r="BK20" i="12" s="1"/>
  <c r="BK21" i="12" s="1"/>
  <c r="BK22" i="12" s="1"/>
  <c r="BK23" i="12" s="1"/>
  <c r="BK24" i="12" s="1"/>
  <c r="BK25" i="12" s="1"/>
  <c r="BK26" i="12" s="1"/>
  <c r="BK27" i="12" s="1"/>
  <c r="BK28" i="12" s="1"/>
  <c r="BK29" i="12" s="1"/>
  <c r="BK30" i="12" s="1"/>
  <c r="BK31" i="12" s="1"/>
  <c r="BK32" i="12" s="1"/>
  <c r="BK33" i="12" s="1"/>
  <c r="BK34" i="12" s="1"/>
  <c r="BK35" i="12" s="1"/>
  <c r="BK37" i="12" s="1"/>
  <c r="BJ28" i="13" s="1"/>
  <c r="B8" i="2"/>
  <c r="C18" i="13"/>
  <c r="C30" i="13" s="1"/>
  <c r="BD37" i="10"/>
  <c r="BC24" i="13" s="1"/>
  <c r="BK7" i="9"/>
  <c r="BK8" i="9" s="1"/>
  <c r="BK9" i="9" s="1"/>
  <c r="BK10" i="9" s="1"/>
  <c r="BK11" i="9" s="1"/>
  <c r="BK12" i="9" s="1"/>
  <c r="BK13" i="9" s="1"/>
  <c r="BK14" i="9" s="1"/>
  <c r="BK15" i="9" s="1"/>
  <c r="BK16" i="9" s="1"/>
  <c r="BK17" i="9" s="1"/>
  <c r="BK18" i="9" s="1"/>
  <c r="BK19" i="9" s="1"/>
  <c r="BK20" i="9" s="1"/>
  <c r="BK21" i="9" s="1"/>
  <c r="BK22" i="9" s="1"/>
  <c r="BK23" i="9" s="1"/>
  <c r="BK24" i="9" s="1"/>
  <c r="BK25" i="9" s="1"/>
  <c r="BK26" i="9" s="1"/>
  <c r="BK27" i="9" s="1"/>
  <c r="BK28" i="9" s="1"/>
  <c r="BK29" i="9" s="1"/>
  <c r="BK30" i="9" s="1"/>
  <c r="BK31" i="9" s="1"/>
  <c r="BK32" i="9" s="1"/>
  <c r="BK33" i="9" s="1"/>
  <c r="BK35" i="9" s="1"/>
  <c r="BD37" i="12"/>
  <c r="BC28" i="13" s="1"/>
  <c r="P24" i="13"/>
  <c r="P30" i="13" s="1"/>
  <c r="T30" i="13"/>
  <c r="AW30" i="13" l="1"/>
  <c r="C16" i="4"/>
  <c r="C17" i="4" s="1"/>
  <c r="C18" i="4" s="1"/>
  <c r="C19" i="4" s="1"/>
  <c r="C20" i="4" s="1"/>
  <c r="C21" i="4" s="1"/>
  <c r="C22" i="4" s="1"/>
  <c r="C23" i="4" s="1"/>
  <c r="C30" i="7"/>
  <c r="C31" i="7" s="1"/>
  <c r="C32" i="7" s="1"/>
  <c r="C33" i="7" s="1"/>
  <c r="C34" i="7" s="1"/>
  <c r="C35" i="7" s="1"/>
  <c r="C24" i="4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AO30" i="13"/>
  <c r="B24" i="13"/>
  <c r="BG30" i="13"/>
  <c r="C9" i="6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BC30" i="13"/>
  <c r="Y30" i="13"/>
  <c r="B12" i="13"/>
  <c r="AI30" i="13"/>
  <c r="C7" i="11"/>
  <c r="C8" i="11" s="1"/>
  <c r="C9" i="11" s="1"/>
  <c r="C10" i="11" s="1"/>
  <c r="BF22" i="13"/>
  <c r="BJ22" i="13"/>
  <c r="BJ30" i="13" s="1"/>
  <c r="AS32" i="9"/>
  <c r="AS33" i="9"/>
  <c r="AS35" i="9" s="1"/>
  <c r="AR22" i="13" s="1"/>
  <c r="BB30" i="13"/>
  <c r="B6" i="13"/>
  <c r="AR30" i="13"/>
  <c r="BK36" i="11"/>
  <c r="BJ26" i="13"/>
  <c r="B20" i="13"/>
  <c r="BG36" i="11"/>
  <c r="BF26" i="13"/>
  <c r="BF30" i="13" s="1"/>
  <c r="B28" i="13"/>
  <c r="B8" i="13"/>
  <c r="C13" i="10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B14" i="13"/>
  <c r="AW32" i="9"/>
  <c r="AW33" i="9"/>
  <c r="AW35" i="9" s="1"/>
  <c r="AV22" i="13" s="1"/>
  <c r="AV30" i="13" s="1"/>
  <c r="AS30" i="13"/>
  <c r="P33" i="9"/>
  <c r="P35" i="9" s="1"/>
  <c r="O22" i="13" s="1"/>
  <c r="O30" i="13" s="1"/>
  <c r="P32" i="9"/>
  <c r="Z30" i="13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11" i="1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2" i="9" l="1"/>
  <c r="C33" i="9"/>
  <c r="B22" i="13"/>
  <c r="B26" i="13"/>
  <c r="B3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</authors>
  <commentList>
    <comment ref="O3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Not included in this total: 200 fish had to be released back to the river due to an O2 system failure on the truck </t>
        </r>
      </text>
    </comment>
    <comment ref="O6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7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8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9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 </t>
        </r>
      </text>
    </comment>
    <comment ref="O10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F11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SSIT</t>
        </r>
      </text>
    </comment>
    <comment ref="O11" authorId="0" shapeId="0" xr:uid="{00000000-0006-0000-0200-000008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12" authorId="0" shapeId="0" xr:uid="{00000000-0006-0000-0200-000009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13" authorId="0" shapeId="0" xr:uid="{00000000-0006-0000-0200-00000A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14" authorId="0" shapeId="0" xr:uid="{00000000-0006-0000-0200-00000B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15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16" authorId="0" shapeId="0" xr:uid="{00000000-0006-0000-0200-00000D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17" authorId="0" shapeId="0" xr:uid="{00000000-0006-0000-0200-00000E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F18" authorId="0" shapeId="0" xr:uid="{00000000-0006-0000-0200-00000F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SSIT</t>
        </r>
      </text>
    </comment>
    <comment ref="O18" authorId="0" shapeId="0" xr:uid="{00000000-0006-0000-0200-000010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19" authorId="0" shapeId="0" xr:uid="{00000000-0006-0000-0200-000011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20" authorId="0" shapeId="0" xr:uid="{00000000-0006-0000-0200-000012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21" authorId="0" shapeId="0" xr:uid="{00000000-0006-0000-0200-000013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23" authorId="0" shapeId="0" xr:uid="{00000000-0006-0000-0200-000014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24" authorId="0" shapeId="0" xr:uid="{00000000-0006-0000-0200-000015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25" authorId="0" shapeId="0" xr:uid="{00000000-0006-0000-0200-000016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F26" authorId="0" shapeId="0" xr:uid="{00000000-0006-0000-0200-000017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SWINIT</t>
        </r>
      </text>
    </comment>
    <comment ref="O27" authorId="0" shapeId="0" xr:uid="{00000000-0006-0000-0200-000018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all nm/no tag
</t>
        </r>
      </text>
    </comment>
    <comment ref="O28" authorId="0" shapeId="0" xr:uid="{00000000-0006-0000-0200-000019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29" authorId="0" shapeId="0" xr:uid="{00000000-0006-0000-0200-00001A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30" authorId="0" shapeId="0" xr:uid="{00000000-0006-0000-0200-00001B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31" authorId="0" shapeId="0" xr:uid="{00000000-0006-0000-0200-00001C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F32" authorId="0" shapeId="0" xr:uid="{00000000-0006-0000-0200-00001D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USIT</t>
        </r>
      </text>
    </comment>
    <comment ref="F33" authorId="0" shapeId="0" xr:uid="{00000000-0006-0000-0200-00001E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300 SWINIT
131 USIT</t>
        </r>
      </text>
    </comment>
    <comment ref="O33" authorId="0" shapeId="0" xr:uid="{00000000-0006-0000-0200-00001F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F34" authorId="0" shapeId="0" xr:uid="{00000000-0006-0000-0200-000020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USIT
</t>
        </r>
      </text>
    </comment>
    <comment ref="O35" authorId="0" shapeId="0" xr:uid="{00000000-0006-0000-0200-000021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</authors>
  <commentList>
    <comment ref="O7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F8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SSIT</t>
        </r>
      </text>
    </comment>
    <comment ref="F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USIT</t>
        </r>
      </text>
    </comment>
    <comment ref="F10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Swins</t>
        </r>
      </text>
    </comment>
    <comment ref="F11" authorId="0" shapeId="0" xr:uid="{00000000-0006-0000-0300-000005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USIT</t>
        </r>
      </text>
    </comment>
    <comment ref="O11" authorId="0" shapeId="0" xr:uid="{00000000-0006-0000-0300-000006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F14" authorId="0" shapeId="0" xr:uid="{00000000-0006-0000-0300-000007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SSIT</t>
        </r>
      </text>
    </comment>
    <comment ref="O14" authorId="0" shapeId="0" xr:uid="{00000000-0006-0000-0300-000008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both nm/no tag</t>
        </r>
      </text>
    </comment>
    <comment ref="F15" authorId="0" shapeId="0" xr:uid="{00000000-0006-0000-0300-000009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SSIT</t>
        </r>
      </text>
    </comment>
    <comment ref="F16" authorId="0" shapeId="0" xr:uid="{00000000-0006-0000-0300-00000A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USIT</t>
        </r>
      </text>
    </comment>
    <comment ref="F18" authorId="0" shapeId="0" xr:uid="{00000000-0006-0000-0300-00000B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USIT</t>
        </r>
      </text>
    </comment>
    <comment ref="F21" authorId="0" shapeId="0" xr:uid="{00000000-0006-0000-0300-00000C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USIT</t>
        </r>
      </text>
    </comment>
    <comment ref="O22" authorId="0" shapeId="0" xr:uid="{00000000-0006-0000-0300-00000D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unmrk/no tag</t>
        </r>
      </text>
    </comment>
    <comment ref="O26" authorId="0" shapeId="0" xr:uid="{00000000-0006-0000-0300-00000E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O28" authorId="0" shapeId="0" xr:uid="{00000000-0006-0000-0300-00000F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32" authorId="0" shapeId="0" xr:uid="{00000000-0006-0000-0300-000010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all nm/nt
older morts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</authors>
  <commentList>
    <comment ref="AU2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RETURNED SKAGIT</t>
        </r>
      </text>
    </comment>
    <comment ref="AU25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RETURNED TO SKAGIT</t>
        </r>
      </text>
    </comment>
    <comment ref="AU26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To Skagit R.</t>
        </r>
      </text>
    </comment>
    <comment ref="AU27" authorId="0" shapeId="0" xr:uid="{00000000-0006-0000-0400-000004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Returned to Skagit River</t>
        </r>
      </text>
    </comment>
    <comment ref="AU30" authorId="0" shapeId="0" xr:uid="{00000000-0006-0000-0400-000005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Returned Skagit
</t>
        </r>
      </text>
    </comment>
    <comment ref="AU34" authorId="0" shapeId="0" xr:uid="{00000000-0006-0000-0400-000006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Returned Skagit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</authors>
  <commentList>
    <comment ref="S6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11 male nm/nt
2 female nm/nt
3 male nm/cwt
1 female nm/cwt</t>
        </r>
      </text>
    </comment>
  </commentList>
</comments>
</file>

<file path=xl/sharedStrings.xml><?xml version="1.0" encoding="utf-8"?>
<sst xmlns="http://schemas.openxmlformats.org/spreadsheetml/2006/main" count="1350" uniqueCount="225">
  <si>
    <t>Sockeye</t>
  </si>
  <si>
    <t>Coho</t>
  </si>
  <si>
    <t>Chinook</t>
  </si>
  <si>
    <t>Steelhead</t>
  </si>
  <si>
    <t>Chum</t>
  </si>
  <si>
    <t>Pink</t>
  </si>
  <si>
    <t>Native Char</t>
  </si>
  <si>
    <t>Cutthroat</t>
  </si>
  <si>
    <t>Daily Count</t>
  </si>
  <si>
    <t>Cum. Total</t>
  </si>
  <si>
    <t xml:space="preserve"> Daily Count</t>
  </si>
  <si>
    <t>to  Baker Lake</t>
  </si>
  <si>
    <t>to Tribes</t>
  </si>
  <si>
    <t>to Baker Lake</t>
  </si>
  <si>
    <t>sacrificed for cwt recovery</t>
  </si>
  <si>
    <t>to Skagit River</t>
  </si>
  <si>
    <t>ad-clip</t>
  </si>
  <si>
    <t>to brood stock</t>
  </si>
  <si>
    <t>morts</t>
  </si>
  <si>
    <t xml:space="preserve">no mark + cwt </t>
  </si>
  <si>
    <t>no mark</t>
  </si>
  <si>
    <t>to Lake Shannon</t>
  </si>
  <si>
    <t>May</t>
  </si>
  <si>
    <t>Month</t>
  </si>
  <si>
    <t xml:space="preserve"> </t>
  </si>
  <si>
    <t>to Baker</t>
  </si>
  <si>
    <t>live count</t>
  </si>
  <si>
    <t>sacrificed for tag recovery</t>
  </si>
  <si>
    <t>to Baker River</t>
  </si>
  <si>
    <t>no fish</t>
  </si>
  <si>
    <t>3 cutthroat, 1 rainbow to SRP</t>
  </si>
  <si>
    <t>cleaned holding tank</t>
  </si>
  <si>
    <t>cleaned sorting pools</t>
  </si>
  <si>
    <t>removed from system</t>
  </si>
  <si>
    <t>1 cutthroat,1 rainbow,2 whitefish, 2 sockeye smolts, 1 coho smolt</t>
  </si>
  <si>
    <t>23 juv coho, 1 juv sockeye, 2 cutt, 5 whitefish to srp</t>
  </si>
  <si>
    <t>15 juv. coho, 4 whitefish, 4 sculpin, 1 cutthroat</t>
  </si>
  <si>
    <t>6 cutthroat, 5 coho juviniles, 2 sculpin</t>
  </si>
  <si>
    <t>3 cutthroat, 25 sculpin</t>
  </si>
  <si>
    <t>3 cutthroat, 9 juv coho, 33 sculpin to SRP</t>
  </si>
  <si>
    <t>1 coho juv. to SRP</t>
  </si>
  <si>
    <t>4 rainbow, 2 cutthroat, 2 sockeye, 1 coho, 63 sculpin to SRP</t>
  </si>
  <si>
    <t>3 rainbow, 1 sockeye juv., 2 peamouth, 10 suckers, 47 sculpin to SRP</t>
  </si>
  <si>
    <t>8 rainbow, 2 sucker, 83 sculpin</t>
  </si>
  <si>
    <t>9 rainbow, 1 coho juv., 1 sock juv., 3 whitefish, 4 sculpin to SRP</t>
  </si>
  <si>
    <t>8 rainbow, 3 sock juv., 7 peamouth, 120 sculpin</t>
  </si>
  <si>
    <t>11 rainbow, 29 sculpin to SRP</t>
  </si>
  <si>
    <t>Total sockeye to beaches</t>
  </si>
  <si>
    <t>Total sockeye to artificial incubation</t>
  </si>
  <si>
    <t>Total sockeye to Baker Lake</t>
  </si>
  <si>
    <t>Live sockeye in Baker system</t>
  </si>
  <si>
    <t>Total sockeye return to Baker River trap</t>
  </si>
  <si>
    <t>Nov</t>
  </si>
  <si>
    <t>Dec</t>
  </si>
  <si>
    <t>Jan</t>
  </si>
  <si>
    <t>Feb</t>
  </si>
  <si>
    <t>Mar</t>
  </si>
  <si>
    <t>Apr</t>
  </si>
  <si>
    <t>Oct</t>
  </si>
  <si>
    <t>Sep</t>
  </si>
  <si>
    <t>Aug</t>
  </si>
  <si>
    <t>Jul</t>
  </si>
  <si>
    <t>Jun</t>
  </si>
  <si>
    <t>Other</t>
  </si>
  <si>
    <t>to Skagit hatchery</t>
  </si>
  <si>
    <t>all Spp</t>
  </si>
  <si>
    <t>Yr 15/16</t>
  </si>
  <si>
    <t>no mark + no tag</t>
  </si>
  <si>
    <t>Comments</t>
  </si>
  <si>
    <t>Date</t>
  </si>
  <si>
    <t>9 rainbow, 2 cutthroat, 2 whitefish, 1 coho, 1 sockeye, 3 sculpin to SRP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</si>
  <si>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</si>
  <si>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</si>
  <si>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</si>
  <si>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</si>
  <si>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</si>
  <si>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</si>
  <si>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</si>
  <si>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</si>
  <si>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</si>
  <si>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</si>
  <si>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</si>
  <si>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</si>
  <si>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ad-clip + cwt</t>
  </si>
  <si>
    <t>no mark + cwt</t>
  </si>
  <si>
    <t>ad-clip + no cwt</t>
  </si>
  <si>
    <t>6 juv. Chinook to SRP</t>
  </si>
  <si>
    <t>2 juv. Chinook, 1 juv. coho, 1 cutthroat SRP</t>
  </si>
  <si>
    <t>4 cutthroat to SRP</t>
  </si>
  <si>
    <t>2 cutthroat to SRP</t>
  </si>
  <si>
    <t>3 cutthroat, 3 coho smolt to SRP</t>
  </si>
  <si>
    <t>9 whitefish, 7 juv. coho, 1 rainbow SRP</t>
  </si>
  <si>
    <t>1 juv. Chinook, 2 juv. coho, 2 cutthroat to SRP</t>
  </si>
  <si>
    <t>2 cutthroat, 1 whitefish, 1 Juv Chinook</t>
  </si>
  <si>
    <t>1 cutthroat, 3 whitefish, 5 Juv Chinook</t>
  </si>
  <si>
    <t>7 Juv. Chinook, 1 whitefish, 1 rainbow to SRP</t>
  </si>
  <si>
    <t>2 cutthroat, 1 rainbow, 8 whitefish, 1 coho smolt to SRP</t>
  </si>
  <si>
    <t>1 cutthroat, 2 whitefish, 3 juv. coho SRP</t>
  </si>
  <si>
    <t>14. juv. coho, 1 rainbow, 1 cuthroat, 2 peamouth, 7 sculpin</t>
  </si>
  <si>
    <t>5 juv. coho, 1 cutthroat to SRP</t>
  </si>
  <si>
    <t>10 juv. coho, 2 cutthroat to SRP</t>
  </si>
  <si>
    <t>5 juv. coho, 1 cutthroat, 27 Sculpin to SRP</t>
  </si>
  <si>
    <t>8 jv. coho, 2 cutthroat, 2 whitefish</t>
  </si>
  <si>
    <t>3 cutthroat, 4 whitefish to SRP</t>
  </si>
  <si>
    <t>2 juv. coho, 2 cutthroat, 3 whitefish, 1 Sculpin to SRP</t>
  </si>
  <si>
    <t>1 juv. coho, 6 juv. Chinook, 8 cutthroat, 3 whitefish, 3 Sculpin to SRP</t>
  </si>
  <si>
    <t>3 cutthroat, 5 whitefish, 8 coho juv to SRP</t>
  </si>
  <si>
    <t>4 juv. coho, 3 whitefish to SRP</t>
  </si>
  <si>
    <t>5 juv. coho, 1 whitefish to SRP</t>
  </si>
  <si>
    <t>2 juv. coho, 1 cutthroat, 1 rainbow to SRP</t>
  </si>
  <si>
    <t>9 coho, 3 whitefish, 1 rainbow to SRP</t>
  </si>
  <si>
    <t>7 juv. coho, 1 juv. Chinook, 1 sockeye AD, 3 cutthroat, 1 rainbow, 9 whitefish to SRP</t>
  </si>
  <si>
    <t>1 juv. sockeye, 2 rainbow, 1 cutthroat to SRP</t>
  </si>
  <si>
    <t>2 juv. Chinook, 4 cutthroat, 13 whitefish, 10 sculpin to SRP</t>
  </si>
  <si>
    <t>6 juv. coho, 1 cutthroat, 13 whitefish, 5 sculpin to SRP</t>
  </si>
  <si>
    <t>5 juv. coho, 1 cutthroat, 2 whitefish to SRP</t>
  </si>
  <si>
    <t>7 juv. coho, 3 cutthroat, 2 whitefish, 1 sock Ad, 12 sculpin to SRP</t>
  </si>
  <si>
    <t>15 juv. coho, 2 rainbow, 1 whitefish, 25 sculpin to SRP</t>
  </si>
  <si>
    <t>12 juv. coho, 2 cutthroat, 2 whitefish, 5 sculpin to SRP</t>
  </si>
  <si>
    <t>17 juv. coho, 2 cutthroat, 1 whitefish, 77 sculpins to SRP</t>
  </si>
  <si>
    <t>32 juv. 18 sculpin, 12 coho, 1 whitefish, 1 rainbow</t>
  </si>
  <si>
    <t>2 cutthroat, 4 juv coho, 2 whitefish to SRP</t>
  </si>
  <si>
    <t>1 cutthroat, 6 juv coho to SRP</t>
  </si>
  <si>
    <t>2 cutthroat, 6 juv coho, 2 whitefish to SRP</t>
  </si>
  <si>
    <t>5 cutthroat, 2 sucker, 1 whitefish, 3 coho, 26 sculpin to SRP</t>
  </si>
  <si>
    <t>to spawn beach 4a</t>
  </si>
  <si>
    <t>to spawn beach 4b</t>
  </si>
  <si>
    <t>to spawn beach 4c</t>
  </si>
  <si>
    <t>to spawn beach 4d</t>
  </si>
  <si>
    <t>sacrificed</t>
  </si>
  <si>
    <t>no mark + no cwt</t>
  </si>
  <si>
    <t>to AI 1 brood stock</t>
  </si>
  <si>
    <t>to AI 2 brood stock</t>
  </si>
  <si>
    <t>to AI 3 brood stock</t>
  </si>
  <si>
    <t>to AI 4 brood stock</t>
  </si>
  <si>
    <t xml:space="preserve">ad-clip + cwt </t>
  </si>
  <si>
    <t>5 juv. coho to SRP</t>
  </si>
  <si>
    <t>4 cutthroat, 4 coho juv., 4 sculpin to SRP</t>
  </si>
  <si>
    <t>4 juv. coho, 1 rainbow, 20 sculpin</t>
  </si>
  <si>
    <t>9 juv. coho, 4 cutthroat, 17 sculpin</t>
  </si>
  <si>
    <t>3 juv. coho, 4 cutthroat, 41 sculpin to SRP</t>
  </si>
  <si>
    <t>3 juv. coho, 2 cutthroat, 15 sculpin to SRP</t>
  </si>
  <si>
    <t>10 juv. coho, 3 cutthroat, 134 sculpin to SRP</t>
  </si>
  <si>
    <t>2 cutthroat, 1 Juv. sockeye to SRP</t>
  </si>
  <si>
    <t>1 juv. coho, 2 cutthroat to SRP</t>
  </si>
  <si>
    <t>3 cutthroat, 4 juv. coho SRP</t>
  </si>
  <si>
    <t>1 whitefish, 6 sculpin to SRP</t>
  </si>
  <si>
    <t>2 cutthroat, 3 whitefish, 1 coho, 5 sculpin</t>
  </si>
  <si>
    <t>1 juv. coho, 1 rainbow SRP</t>
  </si>
  <si>
    <t>1 rainbow, 2 cutthroat, 4 juv. coho</t>
  </si>
  <si>
    <t>1 juv. coho, 2 rainbow, 1 whitefish, 8 sculpin to SRP</t>
  </si>
  <si>
    <t>28 juv. coho, 6 rainbow, 3 cutthroat, 2 whitefish, 75 sculpin to SRP</t>
  </si>
  <si>
    <t>6 juv. coho, 4 rainbow, 1 whitefish, 38 sculpin to SRP</t>
  </si>
  <si>
    <t>8 rainbow, 2 juv coho, 17 sculpin tp SRP</t>
  </si>
  <si>
    <t>19 rainbow, 2 cutthroat, 12 juv coho, 20 sculpin</t>
  </si>
  <si>
    <t xml:space="preserve">11 rainbow, 5 cutthroat, 14 Juv.coho, 11 sculpin </t>
  </si>
  <si>
    <t>8 rainbow, 1 cutt, 1 juv coho, 45 sculpin</t>
  </si>
  <si>
    <t>1 cutthroat, 3 coho juv, 10 sculpin to SRP</t>
  </si>
  <si>
    <t>7 rainbow, 8 cutthroat, 8 sculpin, 16 coho juv to SRP</t>
  </si>
  <si>
    <t>4 rainbow, 1 cutthroat, 4 juv coho, 39 sculpin to the SRP</t>
  </si>
  <si>
    <t>5 rainbow, 5 cutthroat, 4 juv coho, 30 sculpin to SRP</t>
  </si>
  <si>
    <t>5 cutthroat, 4 juv. coho, 1 whitefish to SRP</t>
  </si>
  <si>
    <t>4 cutthroat, 2 coho juv., 1 sockeye juv. to SRP</t>
  </si>
  <si>
    <t>5 cutthroat, 1 juv. coho, 1 juv. sockeye to SRP</t>
  </si>
  <si>
    <t>7 juv coho, 2 cutthroat, 1 whitefish, 1 sculpin</t>
  </si>
  <si>
    <t>10 rainbow, 4 coho juv, 2 whitefish, 23 sculpin to SRP</t>
  </si>
  <si>
    <t>23 juv. coho, 66 sculpin, 13 rainbow, 3 cutthroat to SRP</t>
  </si>
  <si>
    <t>12 rainbow, 9 juv. coho, 157 sculpin to SRP</t>
  </si>
  <si>
    <t>19 rainbow, 64 coho juv., 1 sockeye juv.</t>
  </si>
  <si>
    <t>30 juv. coho, 19 rainbow, 1 cutthroat, 8 sculpin to SRP</t>
  </si>
  <si>
    <t>52 juv. coho, 48 rainbow, 5 cutthroat, 46 sculpin to SRP</t>
  </si>
  <si>
    <t>35 rainbow, 2 whitefish, 41 coho juv, 3 cutthroat, 42 sculpin to SRP</t>
  </si>
  <si>
    <t>4 rainbow, 2 whitefish, 1 juv. Chinook, 7 sculpin to SRP</t>
  </si>
  <si>
    <t>4 rainbow, 1 Chinook, 1 coho, 90 sculpin</t>
  </si>
  <si>
    <t>8 rainbow, 1 coho juv, 192 sculpin</t>
  </si>
  <si>
    <t>3 rainbow, 1 Chinook, 14 sculpin</t>
  </si>
  <si>
    <t>2 rainbow, 3 coho juv, 1 cutthroat, 1 whitefish, 72 sculpin</t>
  </si>
  <si>
    <t>10 rainbow, 1 sockeye juv, 5 coho juv, 2 cutthroat, 86 sculpin to SRP</t>
  </si>
  <si>
    <t>5 rainbow, 1 cutthroat, 1 sockeye, 53 sculpin</t>
  </si>
  <si>
    <t>2 rainbow, 1 coho, 83 sculpin to SRP</t>
  </si>
  <si>
    <t>3 rainbow, 4 sockeye, 1 coho, 2 suckers, 3 peamouth, 23 sculpin to SRP</t>
  </si>
  <si>
    <t>8 juv. coho, 13 rainbow, 1 cutthroat, 1 whitefish, 1 peamouth, 75 sculpin to SRP</t>
  </si>
  <si>
    <t>8 rainbow, 1 cutthroat, 1 peamouth, 110 sculpin</t>
  </si>
  <si>
    <t>2 juv. sockeye, 3 juv. coho, 8 rainbow, 1 cutthroat, 1 peamouth, 69 sculpin to SRP</t>
  </si>
  <si>
    <t>3 rainbow, 2 whitefish, 1 sucker</t>
  </si>
  <si>
    <t>8 rainbow, 3 coho, 1 whitefish, 22 sculpin</t>
  </si>
  <si>
    <t>14 rainbow, 5 juv. coho, 104 sculpin</t>
  </si>
  <si>
    <t>10 rainbow, 4 coho juv., 1 sockeye juv., 50 sculpin</t>
  </si>
  <si>
    <t>14 rainbow, 1 cutthroat, 4 juv. coho, 98 sculpin to SRP</t>
  </si>
  <si>
    <t>34 rainbow, 2 cutthroat, 16 Juv. coho, 17 sculpin, 2 peamouth to SRP</t>
  </si>
  <si>
    <t>5 rainbow, 2 peamouth</t>
  </si>
  <si>
    <t>16 rainbow, 1 sockeye juv., 1 coho juv., 1 sucker, 3 peamouth, 98 sculpin</t>
  </si>
  <si>
    <t>19 rainbow, 5 peamouth, 2 coho juv., 31 sculpin</t>
  </si>
  <si>
    <t>26 rainbow, 2 suckers, 3 juv. sockeye, 1 juv. coho, 154 sculpin to SRP</t>
  </si>
  <si>
    <t>10 rainbow, 2 coho juv., 10 sculpin to SRP</t>
  </si>
  <si>
    <t>8 rainbow, 5 coho juv., 1 whitefish, 96 sculpin</t>
  </si>
  <si>
    <t>3 rainbow, 2 cutthroat, 2 suckers, 28 sculpin to SRP</t>
  </si>
  <si>
    <t>3 rainbow, 1 sockeye juv, 1 chin, 1 coho, 6 suckers, 42 sculpin to SRP</t>
  </si>
  <si>
    <t>7 rainbow, 2 whitefish, 1 sucker, 1 juv coho, 65 sculpin released to SRP</t>
  </si>
  <si>
    <t>19 rainbow, 3 juv sockeye, 18 sculpin, 2 juv coho, 3 peamouth, 1 whitefish, 1 cutthroat to SRP</t>
  </si>
  <si>
    <t>7 rainbow, 249 sculpin to SRP</t>
  </si>
  <si>
    <t>4 sockeye juv, 1 coho juv, 15 rainbow, 1 cutthroat, 5 peamouth, 29 sculpin to SRP</t>
  </si>
  <si>
    <t>2 sockeye juv, 7 rainbow, 1 sucker, 2 peamouth, 43 sculpin to SRP</t>
  </si>
  <si>
    <t>2 sockeye juv, 6 rainbow, 2 suckers, 19 peamouth, 45 sculpin to SRP</t>
  </si>
  <si>
    <t>4 sockeye juv, 9 rainbow, 25 suckers, 18 peamouth, 28 sculpin</t>
  </si>
  <si>
    <t>1 sockeye juv, 5 coho juv, 19 rainbow, 1 cutthroat, 210 sculpin to SRP</t>
  </si>
  <si>
    <t>1 sockeye juv, 13 rainbow, 1 peamouth, 18 sculpin to SRP</t>
  </si>
  <si>
    <t>8 rainbow, 1 peamouth, 98 sculpin to SRP</t>
  </si>
  <si>
    <t>22 rainbow, 2 cutthroat, 3 whitefish, 21 sculpin</t>
  </si>
  <si>
    <t xml:space="preserve">17 rainbow, 6 whitefish, 2 juv coho, 21 sculpin </t>
  </si>
  <si>
    <t>1 sockeye juv, 1 coho juv, 20 rainbow, 3 cutthroat, 4 whitefish, 63 sculpin to SRP</t>
  </si>
  <si>
    <t>8 rainbow, 13 sculpin, 14 coho to SRP</t>
  </si>
  <si>
    <t>12 rainbow, 2 cutthroat, 1 coho, 1 whitefish, 18 sculpin</t>
  </si>
  <si>
    <t>28 rainbow, 2 coho, 2 whitefish, 2 suckers, 74 sculpin</t>
  </si>
  <si>
    <t>1 sockeye juv, 1 coho juv, 31 rainbow, 1 sucker, 1 peamouth, 90 sculpin to SRP</t>
  </si>
  <si>
    <t>5 coho juv, 8 rainbow, 6 whitefish, 2 suckers, 23 sculpin to SRP</t>
  </si>
  <si>
    <t xml:space="preserve">10 rainbow, 3 juv coho, 2 whitefish, 64 sculpin to SRP </t>
  </si>
  <si>
    <t>1 sockeye juv, 29 rainbow, 2 suckers, 69 sculpin to SRP</t>
  </si>
  <si>
    <t>19 rainbow, 2 sucker, 1 cutthroat, 1 whitefish, 53 sculpin to SRP</t>
  </si>
  <si>
    <t>2 rainbow, 17 suckers, 48 sculpin to SRP</t>
  </si>
  <si>
    <t>12 rainbow, 1 sockeye, 4 coho, 60 sculpin, 14 suckers, 2 whitefish</t>
  </si>
  <si>
    <t>17 rainbow, 2 cutthroat, 3 whitefish, 134 sculpin, 80 suckers to SRP</t>
  </si>
  <si>
    <t>9 rainbow, 2 sockeye, 2 coho, 2 suckers, 1 cutthroat, 72 sculpin</t>
  </si>
  <si>
    <t>15 rainbow, 2 whitefish, 1 cutthroat, 42 sculpin to SRP</t>
  </si>
  <si>
    <t>5 rainbow, 11 white fish, 4 suckers, 2 Coho, 118 sculpin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</si>
</sst>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3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2" borderId="3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 indent="1"/>
    </xf>
    <xf numFmtId="3" fontId="5" fillId="0" borderId="0" xfId="0" applyNumberFormat="1" applyFont="1" applyBorder="1" applyAlignment="1" applyProtection="1">
      <alignment horizontal="left" vertical="center" wrapText="1" indent="1"/>
      <protection locked="0"/>
    </xf>
    <xf numFmtId="3" fontId="5" fillId="0" borderId="1" xfId="0" applyNumberFormat="1" applyFont="1" applyBorder="1" applyAlignment="1" applyProtection="1">
      <alignment horizontal="left" vertical="center" wrapText="1" indent="1"/>
      <protection locked="0"/>
    </xf>
    <xf numFmtId="3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0" xfId="0" applyNumberFormat="1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left" vertical="center" wrapText="1" indent="1"/>
    </xf>
    <xf numFmtId="3" fontId="5" fillId="2" borderId="0" xfId="0" applyNumberFormat="1" applyFont="1" applyFill="1" applyBorder="1" applyAlignment="1" applyProtection="1">
      <alignment horizontal="right" vertical="center"/>
      <protection locked="0"/>
    </xf>
    <xf numFmtId="3" fontId="5" fillId="3" borderId="3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9387" name="Line 2">
          <a:extLst>
            <a:ext uri="{FF2B5EF4-FFF2-40B4-BE49-F238E27FC236}">
              <a16:creationId xmlns:a16="http://schemas.microsoft.com/office/drawing/2014/main" id="{B331E337-54AC-4938-B130-78F699D2CD30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9388" name="Line 4">
          <a:extLst>
            <a:ext uri="{FF2B5EF4-FFF2-40B4-BE49-F238E27FC236}">
              <a16:creationId xmlns:a16="http://schemas.microsoft.com/office/drawing/2014/main" id="{D0A93565-97F0-4248-9366-652B656F79D2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9389" name="Line 2">
          <a:extLst>
            <a:ext uri="{FF2B5EF4-FFF2-40B4-BE49-F238E27FC236}">
              <a16:creationId xmlns:a16="http://schemas.microsoft.com/office/drawing/2014/main" id="{E25C90C0-9D53-4B27-994F-2F56611AA4FD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9390" name="Line 4">
          <a:extLst>
            <a:ext uri="{FF2B5EF4-FFF2-40B4-BE49-F238E27FC236}">
              <a16:creationId xmlns:a16="http://schemas.microsoft.com/office/drawing/2014/main" id="{305CFDD3-1F93-4103-B048-3B780AB5A46D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4490" name="Line 2">
          <a:extLst>
            <a:ext uri="{FF2B5EF4-FFF2-40B4-BE49-F238E27FC236}">
              <a16:creationId xmlns:a16="http://schemas.microsoft.com/office/drawing/2014/main" id="{BA317474-5DBC-44F2-94CE-310CB5D26795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4491" name="Line 4">
          <a:extLst>
            <a:ext uri="{FF2B5EF4-FFF2-40B4-BE49-F238E27FC236}">
              <a16:creationId xmlns:a16="http://schemas.microsoft.com/office/drawing/2014/main" id="{47A73F83-6B23-4A54-B2CD-B92531CA9E33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4492" name="Line 2">
          <a:extLst>
            <a:ext uri="{FF2B5EF4-FFF2-40B4-BE49-F238E27FC236}">
              <a16:creationId xmlns:a16="http://schemas.microsoft.com/office/drawing/2014/main" id="{C79DAA4E-74BF-4EDE-8927-B39DC182E6C2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4493" name="Line 4">
          <a:extLst>
            <a:ext uri="{FF2B5EF4-FFF2-40B4-BE49-F238E27FC236}">
              <a16:creationId xmlns:a16="http://schemas.microsoft.com/office/drawing/2014/main" id="{291D5B0A-4F02-4A66-8C7A-E294AAB1835D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5513" name="Line 2">
          <a:extLst>
            <a:ext uri="{FF2B5EF4-FFF2-40B4-BE49-F238E27FC236}">
              <a16:creationId xmlns:a16="http://schemas.microsoft.com/office/drawing/2014/main" id="{C7D86F40-6D30-4C47-A90E-1B920D8C8128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5514" name="Line 4">
          <a:extLst>
            <a:ext uri="{FF2B5EF4-FFF2-40B4-BE49-F238E27FC236}">
              <a16:creationId xmlns:a16="http://schemas.microsoft.com/office/drawing/2014/main" id="{A95039EC-6C1B-49D8-B988-7A4FF9714D03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5515" name="Line 2">
          <a:extLst>
            <a:ext uri="{FF2B5EF4-FFF2-40B4-BE49-F238E27FC236}">
              <a16:creationId xmlns:a16="http://schemas.microsoft.com/office/drawing/2014/main" id="{E6690CE0-B61F-4527-B7DA-0BDAE3A8AFD9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5516" name="Line 4">
          <a:extLst>
            <a:ext uri="{FF2B5EF4-FFF2-40B4-BE49-F238E27FC236}">
              <a16:creationId xmlns:a16="http://schemas.microsoft.com/office/drawing/2014/main" id="{F8EEB33F-6E58-4DBA-A50A-0242F7D5C1F3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6538" name="Line 2">
          <a:extLst>
            <a:ext uri="{FF2B5EF4-FFF2-40B4-BE49-F238E27FC236}">
              <a16:creationId xmlns:a16="http://schemas.microsoft.com/office/drawing/2014/main" id="{E8DE6417-7BF2-4602-B796-04D5B2642C5F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6539" name="Line 4">
          <a:extLst>
            <a:ext uri="{FF2B5EF4-FFF2-40B4-BE49-F238E27FC236}">
              <a16:creationId xmlns:a16="http://schemas.microsoft.com/office/drawing/2014/main" id="{549E2994-38DB-46A2-BC79-E2AC70F07020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6540" name="Line 2">
          <a:extLst>
            <a:ext uri="{FF2B5EF4-FFF2-40B4-BE49-F238E27FC236}">
              <a16:creationId xmlns:a16="http://schemas.microsoft.com/office/drawing/2014/main" id="{CBFBA9F5-AFB4-42FC-AD8F-3788DF43BE63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6541" name="Line 4">
          <a:extLst>
            <a:ext uri="{FF2B5EF4-FFF2-40B4-BE49-F238E27FC236}">
              <a16:creationId xmlns:a16="http://schemas.microsoft.com/office/drawing/2014/main" id="{6BA68FBD-A140-42EB-A23C-3CB9B67E6F2D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395" name="Line 2">
          <a:extLst>
            <a:ext uri="{FF2B5EF4-FFF2-40B4-BE49-F238E27FC236}">
              <a16:creationId xmlns:a16="http://schemas.microsoft.com/office/drawing/2014/main" id="{89D19476-69EC-4E21-BE02-269DAE9850CA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7396" name="Line 4">
          <a:extLst>
            <a:ext uri="{FF2B5EF4-FFF2-40B4-BE49-F238E27FC236}">
              <a16:creationId xmlns:a16="http://schemas.microsoft.com/office/drawing/2014/main" id="{CEA14E93-97E9-44F2-8643-1105035BF629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7397" name="Line 2">
          <a:extLst>
            <a:ext uri="{FF2B5EF4-FFF2-40B4-BE49-F238E27FC236}">
              <a16:creationId xmlns:a16="http://schemas.microsoft.com/office/drawing/2014/main" id="{699BBFCB-DEE3-407C-A07A-BCB27A47ACAB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7398" name="Line 4">
          <a:extLst>
            <a:ext uri="{FF2B5EF4-FFF2-40B4-BE49-F238E27FC236}">
              <a16:creationId xmlns:a16="http://schemas.microsoft.com/office/drawing/2014/main" id="{84852DF3-B54B-4AA7-BAB9-87C1885676E1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4911" name="Line 2">
          <a:extLst>
            <a:ext uri="{FF2B5EF4-FFF2-40B4-BE49-F238E27FC236}">
              <a16:creationId xmlns:a16="http://schemas.microsoft.com/office/drawing/2014/main" id="{256E69E0-9F1A-471E-B773-E389A620CB01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4912" name="Line 4">
          <a:extLst>
            <a:ext uri="{FF2B5EF4-FFF2-40B4-BE49-F238E27FC236}">
              <a16:creationId xmlns:a16="http://schemas.microsoft.com/office/drawing/2014/main" id="{E84C7050-810A-404E-8875-1DF5D5FD8CC4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3482" name="Line 2">
          <a:extLst>
            <a:ext uri="{FF2B5EF4-FFF2-40B4-BE49-F238E27FC236}">
              <a16:creationId xmlns:a16="http://schemas.microsoft.com/office/drawing/2014/main" id="{F0697C70-61F8-4615-9F11-1943EBEB7508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3483" name="Line 4">
          <a:extLst>
            <a:ext uri="{FF2B5EF4-FFF2-40B4-BE49-F238E27FC236}">
              <a16:creationId xmlns:a16="http://schemas.microsoft.com/office/drawing/2014/main" id="{AE33BB75-9044-446D-8ABE-0CB3453610D8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3484" name="Line 2">
          <a:extLst>
            <a:ext uri="{FF2B5EF4-FFF2-40B4-BE49-F238E27FC236}">
              <a16:creationId xmlns:a16="http://schemas.microsoft.com/office/drawing/2014/main" id="{A8F261F6-DDB5-4656-8A08-1015AF8B5A07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3485" name="Line 4">
          <a:extLst>
            <a:ext uri="{FF2B5EF4-FFF2-40B4-BE49-F238E27FC236}">
              <a16:creationId xmlns:a16="http://schemas.microsoft.com/office/drawing/2014/main" id="{57C184DC-EE70-4B23-A1F1-59196F6EBA70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0409" name="Line 2">
          <a:extLst>
            <a:ext uri="{FF2B5EF4-FFF2-40B4-BE49-F238E27FC236}">
              <a16:creationId xmlns:a16="http://schemas.microsoft.com/office/drawing/2014/main" id="{A8C16B58-36F5-4DBA-B84A-8BCC780AB11C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0410" name="Line 4">
          <a:extLst>
            <a:ext uri="{FF2B5EF4-FFF2-40B4-BE49-F238E27FC236}">
              <a16:creationId xmlns:a16="http://schemas.microsoft.com/office/drawing/2014/main" id="{BD5E2100-0CE8-448F-B497-B9E19B65FEC1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0411" name="Line 2">
          <a:extLst>
            <a:ext uri="{FF2B5EF4-FFF2-40B4-BE49-F238E27FC236}">
              <a16:creationId xmlns:a16="http://schemas.microsoft.com/office/drawing/2014/main" id="{E7F5D663-4774-455F-881A-A0DD0C0BA5E2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0412" name="Line 4">
          <a:extLst>
            <a:ext uri="{FF2B5EF4-FFF2-40B4-BE49-F238E27FC236}">
              <a16:creationId xmlns:a16="http://schemas.microsoft.com/office/drawing/2014/main" id="{1CBD87EF-6F7F-4C6B-8C1F-0F4F74D8279B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6350" name="Line 2">
          <a:extLst>
            <a:ext uri="{FF2B5EF4-FFF2-40B4-BE49-F238E27FC236}">
              <a16:creationId xmlns:a16="http://schemas.microsoft.com/office/drawing/2014/main" id="{ACC90A98-679E-4910-A01D-AD10B915EA6D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6351" name="Line 4">
          <a:extLst>
            <a:ext uri="{FF2B5EF4-FFF2-40B4-BE49-F238E27FC236}">
              <a16:creationId xmlns:a16="http://schemas.microsoft.com/office/drawing/2014/main" id="{2BF46D44-2DA0-4D71-B951-38308738634E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6352" name="Line 2">
          <a:extLst>
            <a:ext uri="{FF2B5EF4-FFF2-40B4-BE49-F238E27FC236}">
              <a16:creationId xmlns:a16="http://schemas.microsoft.com/office/drawing/2014/main" id="{65CD6DB5-E691-4D33-8BD2-585433A94CE5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6353" name="Line 4">
          <a:extLst>
            <a:ext uri="{FF2B5EF4-FFF2-40B4-BE49-F238E27FC236}">
              <a16:creationId xmlns:a16="http://schemas.microsoft.com/office/drawing/2014/main" id="{69478F6F-9432-4EA4-AE17-91FD62FB71F1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8366" name="Line 2">
          <a:extLst>
            <a:ext uri="{FF2B5EF4-FFF2-40B4-BE49-F238E27FC236}">
              <a16:creationId xmlns:a16="http://schemas.microsoft.com/office/drawing/2014/main" id="{E04B3465-3438-4A50-8C61-9393A0487DE5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8367" name="Line 4">
          <a:extLst>
            <a:ext uri="{FF2B5EF4-FFF2-40B4-BE49-F238E27FC236}">
              <a16:creationId xmlns:a16="http://schemas.microsoft.com/office/drawing/2014/main" id="{88038864-129E-4B69-9DF0-9AB806C04B70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8368" name="Line 2">
          <a:extLst>
            <a:ext uri="{FF2B5EF4-FFF2-40B4-BE49-F238E27FC236}">
              <a16:creationId xmlns:a16="http://schemas.microsoft.com/office/drawing/2014/main" id="{20A45823-04DD-4459-8C6D-032A373CA4FA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18369" name="Line 4">
          <a:extLst>
            <a:ext uri="{FF2B5EF4-FFF2-40B4-BE49-F238E27FC236}">
              <a16:creationId xmlns:a16="http://schemas.microsoft.com/office/drawing/2014/main" id="{13806B80-212B-487E-83DA-305B35BC4C05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1434" name="Line 2">
          <a:extLst>
            <a:ext uri="{FF2B5EF4-FFF2-40B4-BE49-F238E27FC236}">
              <a16:creationId xmlns:a16="http://schemas.microsoft.com/office/drawing/2014/main" id="{8B5B9F58-9703-427F-AC95-D0CD505AC32A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1435" name="Line 4">
          <a:extLst>
            <a:ext uri="{FF2B5EF4-FFF2-40B4-BE49-F238E27FC236}">
              <a16:creationId xmlns:a16="http://schemas.microsoft.com/office/drawing/2014/main" id="{E40642E9-C3AC-46FB-9686-23802E240F09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1436" name="Line 2">
          <a:extLst>
            <a:ext uri="{FF2B5EF4-FFF2-40B4-BE49-F238E27FC236}">
              <a16:creationId xmlns:a16="http://schemas.microsoft.com/office/drawing/2014/main" id="{0F97FAA1-4F69-492C-8F7E-CC2B519624A6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1437" name="Line 4">
          <a:extLst>
            <a:ext uri="{FF2B5EF4-FFF2-40B4-BE49-F238E27FC236}">
              <a16:creationId xmlns:a16="http://schemas.microsoft.com/office/drawing/2014/main" id="{8D699E48-932C-4C6C-8990-588638A8A076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2454" name="Line 2">
          <a:extLst>
            <a:ext uri="{FF2B5EF4-FFF2-40B4-BE49-F238E27FC236}">
              <a16:creationId xmlns:a16="http://schemas.microsoft.com/office/drawing/2014/main" id="{6DD2DA4F-214A-4D93-A453-150779CC0D20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2455" name="Line 4">
          <a:extLst>
            <a:ext uri="{FF2B5EF4-FFF2-40B4-BE49-F238E27FC236}">
              <a16:creationId xmlns:a16="http://schemas.microsoft.com/office/drawing/2014/main" id="{23218D01-9F21-47B8-B59D-6A993F066F2D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2456" name="Line 2">
          <a:extLst>
            <a:ext uri="{FF2B5EF4-FFF2-40B4-BE49-F238E27FC236}">
              <a16:creationId xmlns:a16="http://schemas.microsoft.com/office/drawing/2014/main" id="{3974A11F-E80A-45D2-A48D-F75547BE6497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375557</xdr:colOff>
      <xdr:row>4</xdr:row>
      <xdr:rowOff>0</xdr:rowOff>
    </xdr:from>
    <xdr:to>
      <xdr:col>7</xdr:col>
      <xdr:colOff>375557</xdr:colOff>
      <xdr:row>4</xdr:row>
      <xdr:rowOff>0</xdr:rowOff>
    </xdr:to>
    <xdr:sp macro="" textlink="">
      <xdr:nvSpPr>
        <xdr:cNvPr id="22457" name="Line 4">
          <a:extLst>
            <a:ext uri="{FF2B5EF4-FFF2-40B4-BE49-F238E27FC236}">
              <a16:creationId xmlns:a16="http://schemas.microsoft.com/office/drawing/2014/main" id="{1A8FB171-EB48-409D-80D6-18BC2F89640D}"/>
            </a:ext>
          </a:extLst>
        </xdr:cNvPr>
        <xdr:cNvSpPr>
          <a:spLocks noChangeShapeType="1"/>
        </xdr:cNvSpPr>
      </xdr:nvSpPr>
      <xdr:spPr bwMode="auto">
        <a:xfrm>
          <a:off x="46808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7"/>
  <sheetViews>
    <sheetView zoomScale="90" zoomScaleNormal="90" workbookViewId="0">
      <pane xSplit="1" ySplit="4" topLeftCell="AW5" activePane="bottomRight" state="frozen"/>
      <selection pane="topRight" activeCell="B1" sqref="B1"/>
      <selection pane="bottomLeft" activeCell="A4" sqref="A4"/>
      <selection pane="bottomRight" activeCell="E34" sqref="E34"/>
    </sheetView>
  </sheetViews>
  <sheetFormatPr defaultColWidth="9.3046875" defaultRowHeight="12.9" x14ac:dyDescent="0.3"/>
  <cols>
    <col min="1" max="1" width="9.3046875" style="31" customWidth="1"/>
    <col min="2" max="2" width="9.3046875" style="47" customWidth="1"/>
    <col min="3" max="14" width="9.3046875" style="48" customWidth="1"/>
    <col min="15" max="15" width="9.3046875" style="47" customWidth="1"/>
    <col min="16" max="24" width="8.69140625" style="48" customWidth="1"/>
    <col min="25" max="25" width="8.69140625" style="47" customWidth="1"/>
    <col min="26" max="33" width="8.69140625" style="48" customWidth="1"/>
    <col min="34" max="34" width="8.69140625" style="47" customWidth="1"/>
    <col min="35" max="39" width="8.69140625" style="48" customWidth="1"/>
    <col min="40" max="40" width="8.69140625" style="47" customWidth="1"/>
    <col min="41" max="43" width="8.69140625" style="48" customWidth="1"/>
    <col min="44" max="44" width="8.69140625" style="47" customWidth="1"/>
    <col min="45" max="47" width="8.69140625" style="48" customWidth="1"/>
    <col min="48" max="48" width="8.69140625" style="47" customWidth="1"/>
    <col min="49" max="53" width="8.69140625" style="48" customWidth="1"/>
    <col min="54" max="54" width="8.69140625" style="47" customWidth="1"/>
    <col min="55" max="57" width="8.69140625" style="48" customWidth="1"/>
    <col min="58" max="58" width="8.69140625" style="47" customWidth="1"/>
    <col min="59" max="61" width="8.69140625" style="48" customWidth="1"/>
    <col min="62" max="62" width="8.69140625" style="47" customWidth="1"/>
    <col min="63" max="16384" width="9.3046875" style="48"/>
  </cols>
  <sheetData>
    <row r="1" spans="1:62" x14ac:dyDescent="0.3">
      <c r="AS1" s="49"/>
      <c r="AT1" s="49"/>
      <c r="AU1" s="49"/>
      <c r="AV1" s="50"/>
    </row>
    <row r="2" spans="1:62" s="51" customFormat="1" x14ac:dyDescent="0.3">
      <c r="A2" s="35"/>
      <c r="B2" s="2" t="s">
        <v>65</v>
      </c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4"/>
      <c r="P2" s="3"/>
      <c r="Q2" s="3"/>
      <c r="R2" s="3"/>
      <c r="S2" s="3"/>
      <c r="T2" s="3"/>
      <c r="U2" s="3" t="s">
        <v>1</v>
      </c>
      <c r="V2" s="3"/>
      <c r="W2" s="3"/>
      <c r="X2" s="3"/>
      <c r="Y2" s="4"/>
      <c r="Z2" s="3"/>
      <c r="AA2" s="3"/>
      <c r="AB2" s="3"/>
      <c r="AC2" s="3"/>
      <c r="AD2" s="3" t="s">
        <v>2</v>
      </c>
      <c r="AE2" s="3"/>
      <c r="AF2" s="3"/>
      <c r="AG2" s="3"/>
      <c r="AH2" s="4"/>
      <c r="AI2" s="3"/>
      <c r="AJ2" s="3"/>
      <c r="AK2" s="3" t="s">
        <v>3</v>
      </c>
      <c r="AL2" s="3"/>
      <c r="AM2" s="3"/>
      <c r="AN2" s="4"/>
      <c r="AO2" s="3"/>
      <c r="AP2" s="5" t="s">
        <v>4</v>
      </c>
      <c r="AQ2" s="3"/>
      <c r="AR2" s="4"/>
      <c r="AS2" s="6"/>
      <c r="AT2" s="7" t="s">
        <v>5</v>
      </c>
      <c r="AU2" s="6"/>
      <c r="AV2" s="8"/>
      <c r="AW2" s="3"/>
      <c r="AX2" s="3"/>
      <c r="AY2" s="3" t="s">
        <v>6</v>
      </c>
      <c r="AZ2" s="3"/>
      <c r="BA2" s="3"/>
      <c r="BB2" s="4"/>
      <c r="BC2" s="3"/>
      <c r="BD2" s="3" t="s">
        <v>7</v>
      </c>
      <c r="BE2" s="3"/>
      <c r="BF2" s="4"/>
      <c r="BG2" s="3"/>
      <c r="BH2" s="5" t="s">
        <v>63</v>
      </c>
      <c r="BI2" s="3"/>
      <c r="BJ2" s="4"/>
    </row>
    <row r="3" spans="1:62" s="69" customFormat="1" ht="38.6" x14ac:dyDescent="0.3">
      <c r="A3" s="63"/>
      <c r="B3" s="64" t="s">
        <v>9</v>
      </c>
      <c r="C3" s="65" t="s">
        <v>8</v>
      </c>
      <c r="D3" s="65" t="s">
        <v>11</v>
      </c>
      <c r="E3" s="65" t="s">
        <v>12</v>
      </c>
      <c r="F3" s="65" t="s">
        <v>125</v>
      </c>
      <c r="G3" s="65" t="s">
        <v>126</v>
      </c>
      <c r="H3" s="65" t="s">
        <v>127</v>
      </c>
      <c r="I3" s="65" t="s">
        <v>128</v>
      </c>
      <c r="J3" s="65" t="s">
        <v>131</v>
      </c>
      <c r="K3" s="65" t="s">
        <v>132</v>
      </c>
      <c r="L3" s="65" t="s">
        <v>133</v>
      </c>
      <c r="M3" s="65" t="s">
        <v>134</v>
      </c>
      <c r="N3" s="65" t="s">
        <v>18</v>
      </c>
      <c r="O3" s="66" t="s">
        <v>9</v>
      </c>
      <c r="P3" s="65" t="s">
        <v>8</v>
      </c>
      <c r="Q3" s="65" t="s">
        <v>13</v>
      </c>
      <c r="R3" s="65" t="s">
        <v>17</v>
      </c>
      <c r="S3" s="65" t="s">
        <v>13</v>
      </c>
      <c r="T3" s="65" t="s">
        <v>17</v>
      </c>
      <c r="U3" s="65" t="s">
        <v>27</v>
      </c>
      <c r="V3" s="65" t="s">
        <v>13</v>
      </c>
      <c r="W3" s="65" t="s">
        <v>129</v>
      </c>
      <c r="X3" s="65" t="s">
        <v>18</v>
      </c>
      <c r="Y3" s="66" t="s">
        <v>9</v>
      </c>
      <c r="Z3" s="65" t="s">
        <v>8</v>
      </c>
      <c r="AA3" s="65" t="s">
        <v>13</v>
      </c>
      <c r="AB3" s="65" t="s">
        <v>15</v>
      </c>
      <c r="AC3" s="65" t="s">
        <v>14</v>
      </c>
      <c r="AD3" s="65" t="s">
        <v>15</v>
      </c>
      <c r="AE3" s="65" t="s">
        <v>14</v>
      </c>
      <c r="AF3" s="65" t="s">
        <v>15</v>
      </c>
      <c r="AG3" s="65" t="s">
        <v>18</v>
      </c>
      <c r="AH3" s="66" t="s">
        <v>9</v>
      </c>
      <c r="AI3" s="65" t="s">
        <v>8</v>
      </c>
      <c r="AJ3" s="65" t="s">
        <v>15</v>
      </c>
      <c r="AK3" s="65" t="s">
        <v>64</v>
      </c>
      <c r="AL3" s="65" t="s">
        <v>129</v>
      </c>
      <c r="AM3" s="65" t="s">
        <v>18</v>
      </c>
      <c r="AN3" s="66" t="s">
        <v>9</v>
      </c>
      <c r="AO3" s="65" t="s">
        <v>8</v>
      </c>
      <c r="AP3" s="65" t="s">
        <v>15</v>
      </c>
      <c r="AQ3" s="65" t="s">
        <v>18</v>
      </c>
      <c r="AR3" s="66" t="s">
        <v>9</v>
      </c>
      <c r="AS3" s="67" t="s">
        <v>8</v>
      </c>
      <c r="AT3" s="67" t="s">
        <v>28</v>
      </c>
      <c r="AU3" s="67" t="s">
        <v>18</v>
      </c>
      <c r="AV3" s="68" t="s">
        <v>9</v>
      </c>
      <c r="AW3" s="65" t="s">
        <v>8</v>
      </c>
      <c r="AX3" s="65" t="s">
        <v>13</v>
      </c>
      <c r="AY3" s="65" t="s">
        <v>15</v>
      </c>
      <c r="AZ3" s="65" t="s">
        <v>21</v>
      </c>
      <c r="BA3" s="65" t="s">
        <v>18</v>
      </c>
      <c r="BB3" s="66" t="s">
        <v>9</v>
      </c>
      <c r="BC3" s="65" t="s">
        <v>8</v>
      </c>
      <c r="BD3" s="65" t="s">
        <v>25</v>
      </c>
      <c r="BE3" s="65" t="s">
        <v>18</v>
      </c>
      <c r="BF3" s="66" t="s">
        <v>9</v>
      </c>
      <c r="BG3" s="65" t="s">
        <v>8</v>
      </c>
      <c r="BH3" s="65" t="s">
        <v>26</v>
      </c>
      <c r="BI3" s="65" t="s">
        <v>18</v>
      </c>
      <c r="BJ3" s="66" t="s">
        <v>9</v>
      </c>
    </row>
    <row r="4" spans="1:62" s="75" customFormat="1" ht="25.75" x14ac:dyDescent="0.3">
      <c r="A4" s="52" t="s">
        <v>23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0"/>
      <c r="P4" s="71"/>
      <c r="Q4" s="71" t="s">
        <v>67</v>
      </c>
      <c r="R4" s="71" t="s">
        <v>67</v>
      </c>
      <c r="S4" s="72" t="s">
        <v>84</v>
      </c>
      <c r="T4" s="72" t="s">
        <v>84</v>
      </c>
      <c r="U4" s="72" t="s">
        <v>84</v>
      </c>
      <c r="V4" s="71" t="s">
        <v>85</v>
      </c>
      <c r="W4" s="71" t="s">
        <v>83</v>
      </c>
      <c r="X4" s="71"/>
      <c r="Y4" s="70"/>
      <c r="Z4" s="71"/>
      <c r="AA4" s="71" t="s">
        <v>130</v>
      </c>
      <c r="AB4" s="71" t="s">
        <v>130</v>
      </c>
      <c r="AC4" s="72" t="s">
        <v>84</v>
      </c>
      <c r="AD4" s="72" t="s">
        <v>85</v>
      </c>
      <c r="AE4" s="72" t="s">
        <v>135</v>
      </c>
      <c r="AF4" s="72" t="s">
        <v>83</v>
      </c>
      <c r="AG4" s="71"/>
      <c r="AH4" s="70"/>
      <c r="AI4" s="71"/>
      <c r="AJ4" s="72" t="s">
        <v>20</v>
      </c>
      <c r="AK4" s="72" t="s">
        <v>16</v>
      </c>
      <c r="AL4" s="72" t="s">
        <v>16</v>
      </c>
      <c r="AM4" s="71"/>
      <c r="AN4" s="70"/>
      <c r="AO4" s="71"/>
      <c r="AP4" s="71"/>
      <c r="AQ4" s="71"/>
      <c r="AR4" s="70"/>
      <c r="AS4" s="73"/>
      <c r="AT4" s="73"/>
      <c r="AU4" s="73"/>
      <c r="AV4" s="74"/>
      <c r="AW4" s="71"/>
      <c r="AX4" s="71"/>
      <c r="AY4" s="71"/>
      <c r="AZ4" s="71"/>
      <c r="BA4" s="71"/>
      <c r="BB4" s="70"/>
      <c r="BC4" s="71"/>
      <c r="BD4" s="71"/>
      <c r="BE4" s="71"/>
      <c r="BF4" s="70"/>
      <c r="BG4" s="71"/>
      <c r="BH4" s="71"/>
      <c r="BI4" s="71"/>
      <c r="BJ4" s="70"/>
    </row>
    <row r="5" spans="1:62" s="9" customFormat="1" x14ac:dyDescent="0.3">
      <c r="A5" s="31"/>
      <c r="B5" s="10"/>
      <c r="O5" s="10"/>
      <c r="Y5" s="10"/>
      <c r="AH5" s="10"/>
      <c r="AN5" s="10"/>
      <c r="AR5" s="10"/>
      <c r="AV5" s="10"/>
      <c r="BB5" s="10"/>
      <c r="BF5" s="10"/>
      <c r="BJ5" s="10"/>
    </row>
    <row r="6" spans="1:62" s="11" customFormat="1" x14ac:dyDescent="0.3">
      <c r="A6" s="53" t="s">
        <v>62</v>
      </c>
      <c r="B6" s="13">
        <f>SUM(O6+Y6+AH6+AN6+AR6+AV6+BB6+BF6+BJ6)</f>
        <v>4055</v>
      </c>
      <c r="C6" s="11">
        <f>SUM(D6:N6)</f>
        <v>4029</v>
      </c>
      <c r="D6" s="11">
        <f>Jun!E36</f>
        <v>3269</v>
      </c>
      <c r="E6" s="11">
        <f>Jun!F36</f>
        <v>0</v>
      </c>
      <c r="F6" s="11">
        <f>Jun!G36</f>
        <v>66</v>
      </c>
      <c r="G6" s="11">
        <f>Jun!H36</f>
        <v>66</v>
      </c>
      <c r="H6" s="11">
        <f>Jun!I36</f>
        <v>67</v>
      </c>
      <c r="I6" s="11">
        <f>Jun!J36</f>
        <v>66</v>
      </c>
      <c r="J6" s="11">
        <f>Jun!K36</f>
        <v>494</v>
      </c>
      <c r="K6" s="11">
        <f>Jun!L36</f>
        <v>0</v>
      </c>
      <c r="L6" s="11">
        <f>Jun!M36</f>
        <v>0</v>
      </c>
      <c r="M6" s="11">
        <f>Jun!N36</f>
        <v>0</v>
      </c>
      <c r="N6" s="11">
        <f>Jun!O36</f>
        <v>1</v>
      </c>
      <c r="O6" s="13">
        <f>Jun!P36</f>
        <v>4029</v>
      </c>
      <c r="P6" s="11">
        <f>SUM(Q6:X6)</f>
        <v>0</v>
      </c>
      <c r="Q6" s="11">
        <f>Jun!R36</f>
        <v>0</v>
      </c>
      <c r="R6" s="11">
        <f>Jun!S36</f>
        <v>0</v>
      </c>
      <c r="S6" s="11">
        <f>Jun!T36</f>
        <v>0</v>
      </c>
      <c r="T6" s="11">
        <f>Jun!U36</f>
        <v>0</v>
      </c>
      <c r="U6" s="11">
        <f>Jun!V36</f>
        <v>0</v>
      </c>
      <c r="V6" s="11">
        <f>Jun!W36</f>
        <v>0</v>
      </c>
      <c r="W6" s="11">
        <f>Jun!X36</f>
        <v>0</v>
      </c>
      <c r="X6" s="11">
        <f>Jun!Y36</f>
        <v>0</v>
      </c>
      <c r="Y6" s="13">
        <f>Jun!Z36</f>
        <v>0</v>
      </c>
      <c r="Z6" s="11">
        <f>Jun!AA36</f>
        <v>1</v>
      </c>
      <c r="AA6" s="11">
        <f>Jun!AB36</f>
        <v>0</v>
      </c>
      <c r="AB6" s="11">
        <f>Jun!AC36</f>
        <v>0</v>
      </c>
      <c r="AC6" s="11">
        <f>Jun!AD36</f>
        <v>0</v>
      </c>
      <c r="AD6" s="11">
        <f>Jun!AE36</f>
        <v>1</v>
      </c>
      <c r="AE6" s="11">
        <f>Jun!AF36</f>
        <v>0</v>
      </c>
      <c r="AF6" s="11">
        <f>Jun!AG36</f>
        <v>0</v>
      </c>
      <c r="AG6" s="11">
        <f>Jun!AH36</f>
        <v>0</v>
      </c>
      <c r="AH6" s="13">
        <f>Jun!AI36</f>
        <v>1</v>
      </c>
      <c r="AI6" s="11">
        <f>Jun!AJ36</f>
        <v>0</v>
      </c>
      <c r="AJ6" s="11">
        <f>Jun!AK36</f>
        <v>0</v>
      </c>
      <c r="AK6" s="11">
        <f>Jun!AL36</f>
        <v>0</v>
      </c>
      <c r="AL6" s="11">
        <f>Jun!AM36</f>
        <v>0</v>
      </c>
      <c r="AM6" s="11">
        <f>Jun!AN36</f>
        <v>0</v>
      </c>
      <c r="AN6" s="13">
        <f>Jun!AO36</f>
        <v>0</v>
      </c>
      <c r="AO6" s="11">
        <f>Jun!AP36</f>
        <v>0</v>
      </c>
      <c r="AP6" s="11">
        <f>Jun!AQ5</f>
        <v>0</v>
      </c>
      <c r="AQ6" s="11">
        <f>Jun!AR36</f>
        <v>0</v>
      </c>
      <c r="AR6" s="13">
        <f>Jun!AS36</f>
        <v>0</v>
      </c>
      <c r="AS6" s="11">
        <f>Jun!AT5</f>
        <v>0</v>
      </c>
      <c r="AT6" s="11">
        <f>Jun!AU36</f>
        <v>0</v>
      </c>
      <c r="AU6" s="11">
        <f>Jun!AV36</f>
        <v>0</v>
      </c>
      <c r="AV6" s="13">
        <f>Jun!AW36</f>
        <v>0</v>
      </c>
      <c r="AW6" s="11">
        <f>Jun!AX36</f>
        <v>3</v>
      </c>
      <c r="AX6" s="11">
        <f>Jun!AY36</f>
        <v>2</v>
      </c>
      <c r="AY6" s="11">
        <f>Jun!AZ36</f>
        <v>1</v>
      </c>
      <c r="AZ6" s="11">
        <f>Jun!BA36</f>
        <v>0</v>
      </c>
      <c r="BA6" s="11">
        <f>Jun!BB36</f>
        <v>0</v>
      </c>
      <c r="BB6" s="13">
        <f>Jun!BC36</f>
        <v>3</v>
      </c>
      <c r="BC6" s="11">
        <f>Jun!BD36</f>
        <v>22</v>
      </c>
      <c r="BD6" s="11">
        <f>Jun!BE36</f>
        <v>22</v>
      </c>
      <c r="BE6" s="11">
        <f>Jun!BF36</f>
        <v>0</v>
      </c>
      <c r="BF6" s="13">
        <f>Jun!BG36</f>
        <v>22</v>
      </c>
      <c r="BG6" s="11">
        <f>Jun!BH36</f>
        <v>0</v>
      </c>
      <c r="BH6" s="11">
        <f>Jun!BI36</f>
        <v>0</v>
      </c>
      <c r="BI6" s="11">
        <f>Jun!BJ36</f>
        <v>0</v>
      </c>
      <c r="BJ6" s="13">
        <f>Jun!BK36</f>
        <v>0</v>
      </c>
    </row>
    <row r="7" spans="1:62" s="9" customFormat="1" x14ac:dyDescent="0.3">
      <c r="A7" s="31"/>
      <c r="B7" s="10"/>
      <c r="O7" s="10"/>
      <c r="Y7" s="10"/>
      <c r="AH7" s="10"/>
      <c r="AN7" s="10"/>
      <c r="AR7" s="10"/>
      <c r="AV7" s="10"/>
      <c r="BB7" s="10"/>
      <c r="BF7" s="10"/>
      <c r="BJ7" s="10"/>
    </row>
    <row r="8" spans="1:62" s="11" customFormat="1" x14ac:dyDescent="0.3">
      <c r="A8" s="53" t="s">
        <v>61</v>
      </c>
      <c r="B8" s="13">
        <f>SUM(O8+Y8+AH8+AN8+AR8+AV8+BB8+BF8+BJ8)</f>
        <v>22769</v>
      </c>
      <c r="C8" s="11">
        <f>SUM(D8:N8)</f>
        <v>22735</v>
      </c>
      <c r="D8" s="11">
        <f>Jul!E37</f>
        <v>15940</v>
      </c>
      <c r="E8" s="11">
        <f>Jul!F37</f>
        <v>1696</v>
      </c>
      <c r="F8" s="11">
        <f>Jul!G37</f>
        <v>440</v>
      </c>
      <c r="G8" s="11">
        <f>Jul!H37</f>
        <v>439</v>
      </c>
      <c r="H8" s="11">
        <f>Jul!I37</f>
        <v>438</v>
      </c>
      <c r="I8" s="11">
        <f>Jul!J37</f>
        <v>439</v>
      </c>
      <c r="J8" s="11">
        <f>Jul!K37</f>
        <v>531</v>
      </c>
      <c r="K8" s="11">
        <f>Jul!L37</f>
        <v>1025</v>
      </c>
      <c r="L8" s="11">
        <f>Jul!M37</f>
        <v>1026</v>
      </c>
      <c r="M8" s="11">
        <f>Jul!N37</f>
        <v>689</v>
      </c>
      <c r="N8" s="11">
        <f>Jul!O37</f>
        <v>72</v>
      </c>
      <c r="O8" s="13">
        <f>Jul!P37</f>
        <v>22735</v>
      </c>
      <c r="P8" s="11">
        <f>SUM(Q8:X8)</f>
        <v>0</v>
      </c>
      <c r="Q8" s="11">
        <f>Jul!R37</f>
        <v>0</v>
      </c>
      <c r="R8" s="11">
        <f>Jul!S37</f>
        <v>0</v>
      </c>
      <c r="S8" s="11">
        <f>Jul!T37</f>
        <v>0</v>
      </c>
      <c r="T8" s="11">
        <f>Jul!U37</f>
        <v>0</v>
      </c>
      <c r="U8" s="11">
        <f>Jul!V37</f>
        <v>0</v>
      </c>
      <c r="V8" s="11">
        <f>Jul!W37</f>
        <v>0</v>
      </c>
      <c r="W8" s="11">
        <f>Jul!X37</f>
        <v>0</v>
      </c>
      <c r="X8" s="11">
        <f>Jul!Y37</f>
        <v>0</v>
      </c>
      <c r="Y8" s="13">
        <f>Jul!Z37</f>
        <v>0</v>
      </c>
      <c r="Z8" s="11">
        <f>Jul!AA37</f>
        <v>0</v>
      </c>
      <c r="AA8" s="11">
        <f>Jul!AB37</f>
        <v>0</v>
      </c>
      <c r="AB8" s="11">
        <f>Jul!AC37</f>
        <v>0</v>
      </c>
      <c r="AC8" s="11">
        <f>Jul!AD37</f>
        <v>0</v>
      </c>
      <c r="AD8" s="11">
        <f>Jul!AE37</f>
        <v>0</v>
      </c>
      <c r="AE8" s="11">
        <f>Jul!AF37</f>
        <v>0</v>
      </c>
      <c r="AF8" s="11">
        <f>Jul!AG37</f>
        <v>0</v>
      </c>
      <c r="AG8" s="11">
        <f>Jul!AH37</f>
        <v>0</v>
      </c>
      <c r="AH8" s="13">
        <f>Jul!AI37</f>
        <v>0</v>
      </c>
      <c r="AI8" s="11">
        <f>Jul!AJ37</f>
        <v>0</v>
      </c>
      <c r="AJ8" s="11">
        <f>Jul!AK37</f>
        <v>0</v>
      </c>
      <c r="AK8" s="11">
        <f>Jul!AL37</f>
        <v>0</v>
      </c>
      <c r="AL8" s="11">
        <f>Jul!AM37</f>
        <v>0</v>
      </c>
      <c r="AM8" s="11">
        <f>Jul!AN37</f>
        <v>0</v>
      </c>
      <c r="AN8" s="13">
        <f>Jul!AO37</f>
        <v>0</v>
      </c>
      <c r="AO8" s="11">
        <f>Jul!AP37</f>
        <v>0</v>
      </c>
      <c r="AP8" s="11">
        <f>Jul!AQ37</f>
        <v>0</v>
      </c>
      <c r="AQ8" s="11">
        <f>Jul!AR37</f>
        <v>0</v>
      </c>
      <c r="AR8" s="13">
        <f>Jul!AS37</f>
        <v>0</v>
      </c>
      <c r="AS8" s="11">
        <f>Jul!AT37</f>
        <v>0</v>
      </c>
      <c r="AT8" s="11">
        <f>Jul!AU37</f>
        <v>0</v>
      </c>
      <c r="AU8" s="11">
        <f>Jul!AV37</f>
        <v>0</v>
      </c>
      <c r="AV8" s="13">
        <f>Jul!AW37</f>
        <v>0</v>
      </c>
      <c r="AW8" s="11">
        <f>Jul!AX37</f>
        <v>7</v>
      </c>
      <c r="AX8" s="11">
        <f>Jul!AY37</f>
        <v>5</v>
      </c>
      <c r="AY8" s="11">
        <f>Jul!AZ37</f>
        <v>2</v>
      </c>
      <c r="AZ8" s="11">
        <f>Jul!BA37</f>
        <v>0</v>
      </c>
      <c r="BA8" s="11">
        <f>Jul!BB37</f>
        <v>0</v>
      </c>
      <c r="BB8" s="13">
        <f>Jul!BC37</f>
        <v>7</v>
      </c>
      <c r="BC8" s="11">
        <f>Jul!BD37</f>
        <v>27</v>
      </c>
      <c r="BD8" s="11">
        <f>Jul!BE37</f>
        <v>27</v>
      </c>
      <c r="BE8" s="11">
        <f>Jul!BF37</f>
        <v>0</v>
      </c>
      <c r="BF8" s="13">
        <f>Jul!BG37</f>
        <v>27</v>
      </c>
      <c r="BG8" s="11">
        <f>Jul!BH37</f>
        <v>0</v>
      </c>
      <c r="BH8" s="11">
        <f>Jul!BI37</f>
        <v>0</v>
      </c>
      <c r="BI8" s="11">
        <f>Jul!BJ37</f>
        <v>0</v>
      </c>
      <c r="BJ8" s="13">
        <f>Jul!BK37</f>
        <v>0</v>
      </c>
    </row>
    <row r="9" spans="1:62" s="9" customFormat="1" x14ac:dyDescent="0.3">
      <c r="A9" s="31"/>
      <c r="B9" s="10"/>
      <c r="O9" s="10"/>
      <c r="Y9" s="10"/>
      <c r="AH9" s="10"/>
      <c r="AN9" s="10"/>
      <c r="AR9" s="10"/>
      <c r="AV9" s="10"/>
      <c r="BB9" s="10"/>
      <c r="BF9" s="10"/>
      <c r="BJ9" s="10"/>
    </row>
    <row r="10" spans="1:62" s="11" customFormat="1" x14ac:dyDescent="0.3">
      <c r="A10" s="53" t="s">
        <v>60</v>
      </c>
      <c r="B10" s="13">
        <f>SUM(O10+Y10+AH10+AN10+AR10+AV10+BB10+BF10+BJ10)</f>
        <v>2885</v>
      </c>
      <c r="C10" s="11">
        <f>SUM(D10:N10)</f>
        <v>2833</v>
      </c>
      <c r="D10" s="11">
        <f>Aug!E37</f>
        <v>1685</v>
      </c>
      <c r="E10" s="11">
        <f>Aug!F37</f>
        <v>621</v>
      </c>
      <c r="F10" s="11">
        <f>Aug!G37</f>
        <v>44</v>
      </c>
      <c r="G10" s="11">
        <f>Aug!H37</f>
        <v>45</v>
      </c>
      <c r="H10" s="11">
        <f>Aug!I37</f>
        <v>45</v>
      </c>
      <c r="I10" s="11">
        <f>Aug!J37</f>
        <v>45</v>
      </c>
      <c r="J10" s="11">
        <f>Aug!K37</f>
        <v>0</v>
      </c>
      <c r="K10" s="11">
        <f>Aug!L37</f>
        <v>0</v>
      </c>
      <c r="L10" s="11">
        <f>Aug!M37</f>
        <v>0</v>
      </c>
      <c r="M10" s="11">
        <f>Aug!N37</f>
        <v>336</v>
      </c>
      <c r="N10" s="11">
        <f>Aug!O37</f>
        <v>12</v>
      </c>
      <c r="O10" s="13">
        <f>Aug!P37</f>
        <v>2833</v>
      </c>
      <c r="P10" s="11">
        <f>SUM(Q10:X10)</f>
        <v>3</v>
      </c>
      <c r="Q10" s="11">
        <f>Aug!R37</f>
        <v>2</v>
      </c>
      <c r="R10" s="11">
        <f>Aug!S37</f>
        <v>0</v>
      </c>
      <c r="S10" s="11">
        <f>Aug!T37</f>
        <v>0</v>
      </c>
      <c r="T10" s="11">
        <f>Aug!U37</f>
        <v>0</v>
      </c>
      <c r="U10" s="11">
        <f>Aug!V37</f>
        <v>0</v>
      </c>
      <c r="V10" s="11">
        <f>Aug!W37</f>
        <v>1</v>
      </c>
      <c r="W10" s="11">
        <f>Aug!X37</f>
        <v>0</v>
      </c>
      <c r="X10" s="11">
        <f>Aug!Y37</f>
        <v>0</v>
      </c>
      <c r="Y10" s="13">
        <f>Aug!Z37</f>
        <v>3</v>
      </c>
      <c r="Z10" s="11">
        <f>Aug!AA37</f>
        <v>0</v>
      </c>
      <c r="AA10" s="11">
        <f>Aug!AB37</f>
        <v>0</v>
      </c>
      <c r="AB10" s="11">
        <f>Aug!AC37</f>
        <v>0</v>
      </c>
      <c r="AC10" s="11">
        <f>Aug!AD37</f>
        <v>0</v>
      </c>
      <c r="AD10" s="11">
        <f>Aug!AE37</f>
        <v>0</v>
      </c>
      <c r="AE10" s="11">
        <f>Aug!AF37</f>
        <v>0</v>
      </c>
      <c r="AF10" s="11">
        <f>Aug!AG37</f>
        <v>0</v>
      </c>
      <c r="AG10" s="11">
        <f>Aug!AH37</f>
        <v>0</v>
      </c>
      <c r="AH10" s="13">
        <f>Aug!AI37</f>
        <v>0</v>
      </c>
      <c r="AI10" s="11">
        <f>Aug!AJ37</f>
        <v>4</v>
      </c>
      <c r="AJ10" s="11">
        <f>Aug!AK37</f>
        <v>2</v>
      </c>
      <c r="AK10" s="11">
        <f>Aug!AL37</f>
        <v>0</v>
      </c>
      <c r="AL10" s="11">
        <f>Aug!AM37</f>
        <v>2</v>
      </c>
      <c r="AM10" s="11">
        <f>Aug!AN37</f>
        <v>0</v>
      </c>
      <c r="AN10" s="13">
        <f>Aug!AO37</f>
        <v>4</v>
      </c>
      <c r="AO10" s="11">
        <f>Aug!AP37</f>
        <v>0</v>
      </c>
      <c r="AP10" s="11">
        <f>Aug!AQ37</f>
        <v>0</v>
      </c>
      <c r="AQ10" s="11">
        <f>Aug!AR37</f>
        <v>0</v>
      </c>
      <c r="AR10" s="13">
        <f>Aug!AS37</f>
        <v>0</v>
      </c>
      <c r="AS10" s="11">
        <f>Aug!AT37</f>
        <v>12</v>
      </c>
      <c r="AT10" s="11">
        <f>Aug!AU37</f>
        <v>12</v>
      </c>
      <c r="AU10" s="11">
        <f>Aug!AV37</f>
        <v>0</v>
      </c>
      <c r="AV10" s="13">
        <f>Aug!AW37</f>
        <v>12</v>
      </c>
      <c r="AW10" s="11">
        <f>Aug!AX37</f>
        <v>9</v>
      </c>
      <c r="AX10" s="11">
        <f>Aug!AY37</f>
        <v>1</v>
      </c>
      <c r="AY10" s="11">
        <f>Aug!AZ37</f>
        <v>8</v>
      </c>
      <c r="AZ10" s="11">
        <f>Aug!BA37</f>
        <v>0</v>
      </c>
      <c r="BA10" s="11">
        <f>Aug!BB37</f>
        <v>0</v>
      </c>
      <c r="BB10" s="13">
        <f>Aug!BC37</f>
        <v>9</v>
      </c>
      <c r="BC10" s="11">
        <f>Aug!BD37</f>
        <v>24</v>
      </c>
      <c r="BD10" s="11">
        <f>Aug!BE37</f>
        <v>24</v>
      </c>
      <c r="BE10" s="11">
        <f>Aug!BF37</f>
        <v>0</v>
      </c>
      <c r="BF10" s="13">
        <f>Aug!BG37</f>
        <v>24</v>
      </c>
      <c r="BG10" s="11">
        <f>Aug!BH37</f>
        <v>0</v>
      </c>
      <c r="BH10" s="11">
        <f>Aug!BI37</f>
        <v>0</v>
      </c>
      <c r="BI10" s="11">
        <f>Aug!BJ37</f>
        <v>0</v>
      </c>
      <c r="BJ10" s="13">
        <f>Aug!BK37</f>
        <v>0</v>
      </c>
    </row>
    <row r="11" spans="1:62" s="9" customFormat="1" x14ac:dyDescent="0.3">
      <c r="A11" s="31"/>
      <c r="B11" s="10"/>
      <c r="O11" s="10"/>
      <c r="Y11" s="10"/>
      <c r="AH11" s="10"/>
      <c r="AN11" s="10"/>
      <c r="AR11" s="10"/>
      <c r="AV11" s="10"/>
      <c r="BB11" s="10"/>
      <c r="BF11" s="10"/>
      <c r="BJ11" s="10"/>
    </row>
    <row r="12" spans="1:62" s="11" customFormat="1" x14ac:dyDescent="0.3">
      <c r="A12" s="53" t="s">
        <v>59</v>
      </c>
      <c r="B12" s="13">
        <f>SUM(O12+Y12+AH12+AN12+AR12+AV12+BB12+BF12+BJ12)</f>
        <v>1929</v>
      </c>
      <c r="C12" s="11">
        <f>SUM(D12:N12)</f>
        <v>1571</v>
      </c>
      <c r="D12" s="11">
        <f>Sep!E36</f>
        <v>1571</v>
      </c>
      <c r="E12" s="11">
        <f>Sep!F36</f>
        <v>0</v>
      </c>
      <c r="F12" s="11">
        <f>Sep!G36</f>
        <v>0</v>
      </c>
      <c r="G12" s="11">
        <f>Sep!H36</f>
        <v>0</v>
      </c>
      <c r="H12" s="11">
        <f>Sep!I36</f>
        <v>0</v>
      </c>
      <c r="I12" s="11">
        <f>Sep!J36</f>
        <v>0</v>
      </c>
      <c r="J12" s="11">
        <f>Sep!K36</f>
        <v>0</v>
      </c>
      <c r="K12" s="11">
        <f>Sep!L36</f>
        <v>0</v>
      </c>
      <c r="L12" s="11">
        <f>Sep!M36</f>
        <v>0</v>
      </c>
      <c r="M12" s="11">
        <f>Sep!N36</f>
        <v>0</v>
      </c>
      <c r="N12" s="11">
        <f>Sep!O36</f>
        <v>0</v>
      </c>
      <c r="O12" s="13">
        <f>Sep!P36</f>
        <v>1571</v>
      </c>
      <c r="P12" s="11">
        <f>SUM(Q12:X12)</f>
        <v>267</v>
      </c>
      <c r="Q12" s="11">
        <f>Sep!R36</f>
        <v>149</v>
      </c>
      <c r="R12" s="11">
        <f>Sep!S36</f>
        <v>0</v>
      </c>
      <c r="S12" s="11">
        <f>Sep!T36</f>
        <v>28</v>
      </c>
      <c r="T12" s="11">
        <f>Sep!U36</f>
        <v>7</v>
      </c>
      <c r="U12" s="11">
        <f>Sep!V36</f>
        <v>0</v>
      </c>
      <c r="V12" s="11">
        <f>Sep!W36</f>
        <v>83</v>
      </c>
      <c r="W12" s="11">
        <f>Sep!X36</f>
        <v>0</v>
      </c>
      <c r="X12" s="11">
        <f>Sep!Y36</f>
        <v>0</v>
      </c>
      <c r="Y12" s="13">
        <f>Sep!Z36</f>
        <v>267</v>
      </c>
      <c r="Z12" s="11">
        <f>Sep!AA36</f>
        <v>0</v>
      </c>
      <c r="AA12" s="11">
        <f>Sep!AB36</f>
        <v>0</v>
      </c>
      <c r="AB12" s="11">
        <f>Sep!AC36</f>
        <v>0</v>
      </c>
      <c r="AC12" s="11">
        <f>Sep!AD36</f>
        <v>0</v>
      </c>
      <c r="AD12" s="11">
        <f>Sep!AE36</f>
        <v>0</v>
      </c>
      <c r="AE12" s="11">
        <f>Sep!AF36</f>
        <v>0</v>
      </c>
      <c r="AF12" s="11">
        <f>Sep!AG36</f>
        <v>0</v>
      </c>
      <c r="AG12" s="11">
        <f>Sep!AH36</f>
        <v>0</v>
      </c>
      <c r="AH12" s="13">
        <f>Sep!AI36</f>
        <v>0</v>
      </c>
      <c r="AI12" s="11">
        <f>Sep!AJ36</f>
        <v>0</v>
      </c>
      <c r="AJ12" s="11">
        <f>Sep!AK36</f>
        <v>0</v>
      </c>
      <c r="AK12" s="11">
        <f>Sep!AL36</f>
        <v>0</v>
      </c>
      <c r="AL12" s="11">
        <f>Sep!AM36</f>
        <v>0</v>
      </c>
      <c r="AM12" s="11">
        <f>Sep!AN36</f>
        <v>0</v>
      </c>
      <c r="AN12" s="13">
        <f>Sep!AO36</f>
        <v>0</v>
      </c>
      <c r="AO12" s="11">
        <f>Sep!AP36</f>
        <v>0</v>
      </c>
      <c r="AP12" s="11">
        <f>Sep!AQ36</f>
        <v>0</v>
      </c>
      <c r="AQ12" s="11">
        <f>Sep!AR36</f>
        <v>0</v>
      </c>
      <c r="AR12" s="13">
        <f>Sep!AS36</f>
        <v>0</v>
      </c>
      <c r="AS12" s="11">
        <f>Sep!AT36</f>
        <v>78</v>
      </c>
      <c r="AT12" s="11">
        <f>Sep!AU36</f>
        <v>78</v>
      </c>
      <c r="AU12" s="11">
        <f>Sep!AV36</f>
        <v>0</v>
      </c>
      <c r="AV12" s="13">
        <f>Sep!AW36</f>
        <v>78</v>
      </c>
      <c r="AW12" s="11">
        <f>Sep!AX36</f>
        <v>0</v>
      </c>
      <c r="AX12" s="11">
        <f>Sep!AY36</f>
        <v>0</v>
      </c>
      <c r="AY12" s="11">
        <f>Sep!AZ36</f>
        <v>0</v>
      </c>
      <c r="AZ12" s="11">
        <f>Sep!BA36</f>
        <v>0</v>
      </c>
      <c r="BA12" s="11">
        <f>Sep!BB36</f>
        <v>0</v>
      </c>
      <c r="BB12" s="13">
        <f>Sep!BC36</f>
        <v>0</v>
      </c>
      <c r="BC12" s="11">
        <f>Sep!BD36</f>
        <v>13</v>
      </c>
      <c r="BD12" s="11">
        <f>Sep!BE36</f>
        <v>13</v>
      </c>
      <c r="BE12" s="11">
        <f>Sep!BF36</f>
        <v>0</v>
      </c>
      <c r="BF12" s="13">
        <f>Sep!BG36</f>
        <v>13</v>
      </c>
      <c r="BG12" s="11">
        <f>Sep!BH36</f>
        <v>0</v>
      </c>
      <c r="BH12" s="11">
        <f>Sep!BI36</f>
        <v>0</v>
      </c>
      <c r="BI12" s="11">
        <f>Sep!BJ36</f>
        <v>0</v>
      </c>
      <c r="BJ12" s="13">
        <f>Sep!BK36</f>
        <v>0</v>
      </c>
    </row>
    <row r="13" spans="1:62" s="9" customFormat="1" x14ac:dyDescent="0.3">
      <c r="A13" s="31"/>
      <c r="B13" s="10"/>
      <c r="O13" s="10"/>
      <c r="Y13" s="10"/>
      <c r="AH13" s="10"/>
      <c r="AN13" s="10"/>
      <c r="AR13" s="10"/>
      <c r="AV13" s="10"/>
      <c r="BB13" s="10"/>
      <c r="BF13" s="10"/>
      <c r="BJ13" s="10"/>
    </row>
    <row r="14" spans="1:62" s="11" customFormat="1" x14ac:dyDescent="0.3">
      <c r="A14" s="53" t="s">
        <v>58</v>
      </c>
      <c r="B14" s="13">
        <f>SUM(O14+Y14+AH14+AN14+AR14+AV14+BB14+BF14+BJ14)</f>
        <v>1932</v>
      </c>
      <c r="C14" s="11">
        <f>SUM(D14:N14)</f>
        <v>1400</v>
      </c>
      <c r="D14" s="11">
        <f>Oct!E37</f>
        <v>1400</v>
      </c>
      <c r="E14" s="11">
        <f>Oct!F37</f>
        <v>0</v>
      </c>
      <c r="F14" s="11">
        <f>Oct!G37</f>
        <v>0</v>
      </c>
      <c r="G14" s="11">
        <f>Oct!H37</f>
        <v>0</v>
      </c>
      <c r="H14" s="11">
        <f>Oct!I37</f>
        <v>0</v>
      </c>
      <c r="I14" s="11">
        <f>Oct!J37</f>
        <v>0</v>
      </c>
      <c r="J14" s="11">
        <f>Oct!K37</f>
        <v>0</v>
      </c>
      <c r="K14" s="11">
        <f>Oct!L37</f>
        <v>0</v>
      </c>
      <c r="L14" s="11">
        <f>Oct!M37</f>
        <v>0</v>
      </c>
      <c r="M14" s="11">
        <f>Oct!N37</f>
        <v>0</v>
      </c>
      <c r="N14" s="11">
        <f>Oct!O37</f>
        <v>0</v>
      </c>
      <c r="O14" s="13">
        <f>Oct!P37</f>
        <v>1400</v>
      </c>
      <c r="P14" s="11">
        <f>SUM(Q14:X14)</f>
        <v>506</v>
      </c>
      <c r="Q14" s="11">
        <f>Oct!R37</f>
        <v>196</v>
      </c>
      <c r="R14" s="11">
        <f>Oct!S37</f>
        <v>71</v>
      </c>
      <c r="S14" s="11">
        <f>Oct!T37</f>
        <v>24</v>
      </c>
      <c r="T14" s="11">
        <f>Oct!U37</f>
        <v>16</v>
      </c>
      <c r="U14" s="11">
        <f>Oct!V37</f>
        <v>0</v>
      </c>
      <c r="V14" s="11">
        <f>Oct!W37</f>
        <v>199</v>
      </c>
      <c r="W14" s="11">
        <f>Oct!X37</f>
        <v>0</v>
      </c>
      <c r="X14" s="11">
        <f>Oct!Y37</f>
        <v>0</v>
      </c>
      <c r="Y14" s="13">
        <f>Oct!Z37</f>
        <v>506</v>
      </c>
      <c r="Z14" s="11">
        <f>Oct!AA37</f>
        <v>9</v>
      </c>
      <c r="AA14" s="11">
        <f>Oct!AB37</f>
        <v>0</v>
      </c>
      <c r="AB14" s="11">
        <f>Oct!AC37</f>
        <v>8</v>
      </c>
      <c r="AC14" s="11">
        <f>Oct!AD37</f>
        <v>0</v>
      </c>
      <c r="AD14" s="11">
        <f>Oct!AE37</f>
        <v>1</v>
      </c>
      <c r="AE14" s="11">
        <f>Oct!AF37</f>
        <v>0</v>
      </c>
      <c r="AF14" s="11">
        <f>Oct!AG37</f>
        <v>0</v>
      </c>
      <c r="AG14" s="11">
        <f>Oct!AH37</f>
        <v>0</v>
      </c>
      <c r="AH14" s="13">
        <f>Oct!AI37</f>
        <v>9</v>
      </c>
      <c r="AI14" s="11">
        <f>Oct!AJ37</f>
        <v>0</v>
      </c>
      <c r="AJ14" s="11">
        <f>Oct!AK37</f>
        <v>0</v>
      </c>
      <c r="AK14" s="11">
        <f>Oct!AL37</f>
        <v>0</v>
      </c>
      <c r="AL14" s="11">
        <f>Oct!AM37</f>
        <v>0</v>
      </c>
      <c r="AM14" s="11">
        <f>Oct!AN37</f>
        <v>0</v>
      </c>
      <c r="AN14" s="13">
        <f>Oct!AO37</f>
        <v>0</v>
      </c>
      <c r="AO14" s="11">
        <f>Oct!AP37</f>
        <v>2</v>
      </c>
      <c r="AP14" s="11">
        <f>Oct!AQ37</f>
        <v>2</v>
      </c>
      <c r="AQ14" s="11">
        <f>Oct!AR37</f>
        <v>0</v>
      </c>
      <c r="AR14" s="13">
        <f>Oct!AS37</f>
        <v>2</v>
      </c>
      <c r="AS14" s="11">
        <f>Oct!AT37</f>
        <v>0</v>
      </c>
      <c r="AT14" s="11">
        <f>Oct!AU37</f>
        <v>0</v>
      </c>
      <c r="AU14" s="11">
        <f>Oct!AV37</f>
        <v>0</v>
      </c>
      <c r="AV14" s="13">
        <f>Oct!AW37</f>
        <v>0</v>
      </c>
      <c r="AW14" s="11">
        <f>Oct!AX37</f>
        <v>3</v>
      </c>
      <c r="AX14" s="11">
        <f>Oct!AY37</f>
        <v>1</v>
      </c>
      <c r="AY14" s="11">
        <f>Oct!AZ37</f>
        <v>2</v>
      </c>
      <c r="AZ14" s="11">
        <f>Oct!BA37</f>
        <v>0</v>
      </c>
      <c r="BA14" s="11">
        <f>Oct!BB37</f>
        <v>0</v>
      </c>
      <c r="BB14" s="13">
        <f>Oct!BC37</f>
        <v>3</v>
      </c>
      <c r="BC14" s="11">
        <f>Oct!BD37</f>
        <v>12</v>
      </c>
      <c r="BD14" s="11">
        <f>Oct!BE37</f>
        <v>12</v>
      </c>
      <c r="BE14" s="11">
        <f>Oct!BF37</f>
        <v>0</v>
      </c>
      <c r="BF14" s="13">
        <f>Oct!BG37</f>
        <v>12</v>
      </c>
      <c r="BG14" s="11">
        <f>Oct!BH37</f>
        <v>0</v>
      </c>
      <c r="BH14" s="11">
        <f>Oct!BI37</f>
        <v>0</v>
      </c>
      <c r="BI14" s="11">
        <f>Oct!BJ37</f>
        <v>0</v>
      </c>
      <c r="BJ14" s="13">
        <f>Oct!BK37</f>
        <v>0</v>
      </c>
    </row>
    <row r="15" spans="1:62" s="9" customFormat="1" x14ac:dyDescent="0.3">
      <c r="A15" s="31"/>
      <c r="B15" s="10"/>
      <c r="O15" s="10"/>
      <c r="Y15" s="10"/>
      <c r="AH15" s="10"/>
      <c r="AN15" s="10"/>
      <c r="AR15" s="10"/>
      <c r="AV15" s="10"/>
      <c r="BB15" s="10"/>
      <c r="BF15" s="10"/>
      <c r="BJ15" s="10"/>
    </row>
    <row r="16" spans="1:62" s="11" customFormat="1" x14ac:dyDescent="0.3">
      <c r="A16" s="53" t="s">
        <v>52</v>
      </c>
      <c r="B16" s="13">
        <f>SUM(O16+Y16+AH16+AN16+AR16+AV16+BB16+BF16+BJ16)</f>
        <v>919</v>
      </c>
      <c r="C16" s="11">
        <f>SUM(D16:N16)</f>
        <v>162</v>
      </c>
      <c r="D16" s="11">
        <f>Nov!E36</f>
        <v>162</v>
      </c>
      <c r="E16" s="11">
        <f>Nov!F36</f>
        <v>0</v>
      </c>
      <c r="F16" s="11">
        <f>Nov!G36</f>
        <v>0</v>
      </c>
      <c r="G16" s="11">
        <f>Nov!H36</f>
        <v>0</v>
      </c>
      <c r="H16" s="11">
        <f>Nov!I36</f>
        <v>0</v>
      </c>
      <c r="I16" s="11">
        <f>Nov!J36</f>
        <v>0</v>
      </c>
      <c r="J16" s="11">
        <f>Nov!K36</f>
        <v>0</v>
      </c>
      <c r="K16" s="11">
        <f>Nov!L36</f>
        <v>0</v>
      </c>
      <c r="L16" s="11">
        <f>Nov!M36</f>
        <v>0</v>
      </c>
      <c r="M16" s="11">
        <f>Nov!N36</f>
        <v>0</v>
      </c>
      <c r="N16" s="11">
        <f>Nov!O36</f>
        <v>0</v>
      </c>
      <c r="O16" s="13">
        <f>Nov!P36</f>
        <v>162</v>
      </c>
      <c r="P16" s="11">
        <f>SUM(Q16:X16)</f>
        <v>731</v>
      </c>
      <c r="Q16" s="11">
        <f>Nov!R36</f>
        <v>254</v>
      </c>
      <c r="R16" s="11">
        <f>Nov!S36</f>
        <v>38</v>
      </c>
      <c r="S16" s="11">
        <f>Nov!T36</f>
        <v>0</v>
      </c>
      <c r="T16" s="11">
        <f>Nov!U36</f>
        <v>41</v>
      </c>
      <c r="U16" s="11">
        <f>Nov!V36</f>
        <v>0</v>
      </c>
      <c r="V16" s="11">
        <f>Nov!W36</f>
        <v>398</v>
      </c>
      <c r="W16" s="11">
        <f>Nov!X36</f>
        <v>0</v>
      </c>
      <c r="X16" s="11">
        <f>Nov!Y36</f>
        <v>0</v>
      </c>
      <c r="Y16" s="13">
        <f>Nov!Z36</f>
        <v>731</v>
      </c>
      <c r="Z16" s="11">
        <f>Nov!AA36</f>
        <v>2</v>
      </c>
      <c r="AA16" s="11">
        <f>Nov!AB36</f>
        <v>0</v>
      </c>
      <c r="AB16" s="11">
        <f>Nov!AC36</f>
        <v>2</v>
      </c>
      <c r="AC16" s="11">
        <f>Nov!AD36</f>
        <v>0</v>
      </c>
      <c r="AD16" s="11">
        <f>Nov!AE36</f>
        <v>0</v>
      </c>
      <c r="AE16" s="11">
        <f>Nov!AF36</f>
        <v>0</v>
      </c>
      <c r="AF16" s="11">
        <f>Nov!AG36</f>
        <v>0</v>
      </c>
      <c r="AG16" s="11">
        <f>Nov!AH36</f>
        <v>0</v>
      </c>
      <c r="AH16" s="13">
        <f>Nov!AI36</f>
        <v>2</v>
      </c>
      <c r="AI16" s="11">
        <f>Nov!AJ36</f>
        <v>0</v>
      </c>
      <c r="AJ16" s="11">
        <f>Nov!AK36</f>
        <v>0</v>
      </c>
      <c r="AK16" s="11">
        <f>Nov!AL36</f>
        <v>0</v>
      </c>
      <c r="AL16" s="11">
        <f>Nov!AM36</f>
        <v>0</v>
      </c>
      <c r="AM16" s="11">
        <f>Nov!AN36</f>
        <v>0</v>
      </c>
      <c r="AN16" s="13">
        <f>Nov!AO36</f>
        <v>0</v>
      </c>
      <c r="AO16" s="11">
        <f>Nov!AP36</f>
        <v>2</v>
      </c>
      <c r="AP16" s="11">
        <f>Nov!AQ36</f>
        <v>2</v>
      </c>
      <c r="AQ16" s="11">
        <f>Nov!AR36</f>
        <v>0</v>
      </c>
      <c r="AR16" s="13">
        <f>Nov!AS36</f>
        <v>2</v>
      </c>
      <c r="AS16" s="11">
        <f>Nov!AT36</f>
        <v>0</v>
      </c>
      <c r="AT16" s="11">
        <f>Nov!AU36</f>
        <v>0</v>
      </c>
      <c r="AU16" s="11">
        <f>Nov!AV36</f>
        <v>0</v>
      </c>
      <c r="AV16" s="13">
        <f>Nov!AW36</f>
        <v>0</v>
      </c>
      <c r="AW16" s="11">
        <f>Nov!AX36</f>
        <v>8</v>
      </c>
      <c r="AX16" s="11">
        <f>Nov!AY36</f>
        <v>3</v>
      </c>
      <c r="AY16" s="11">
        <f>Nov!AZ36</f>
        <v>5</v>
      </c>
      <c r="AZ16" s="11">
        <f>Nov!BA36</f>
        <v>0</v>
      </c>
      <c r="BA16" s="11">
        <f>Nov!BB36</f>
        <v>0</v>
      </c>
      <c r="BB16" s="13">
        <f>Nov!BC36</f>
        <v>8</v>
      </c>
      <c r="BC16" s="11">
        <f>Nov!BD36</f>
        <v>14</v>
      </c>
      <c r="BD16" s="11">
        <f>Nov!BE36</f>
        <v>14</v>
      </c>
      <c r="BE16" s="11">
        <f>Nov!BF36</f>
        <v>0</v>
      </c>
      <c r="BF16" s="13">
        <f>Nov!BG36</f>
        <v>14</v>
      </c>
      <c r="BG16" s="11">
        <f>Nov!BH36</f>
        <v>0</v>
      </c>
      <c r="BH16" s="11">
        <f>Nov!BI36</f>
        <v>0</v>
      </c>
      <c r="BI16" s="11">
        <f>Nov!BJ36</f>
        <v>0</v>
      </c>
      <c r="BJ16" s="13">
        <f>Nov!BK36</f>
        <v>0</v>
      </c>
    </row>
    <row r="17" spans="1:62" s="9" customFormat="1" x14ac:dyDescent="0.3">
      <c r="A17" s="31"/>
      <c r="B17" s="10"/>
      <c r="O17" s="10"/>
      <c r="Y17" s="10"/>
      <c r="AH17" s="10"/>
      <c r="AN17" s="10"/>
      <c r="AR17" s="10"/>
      <c r="AV17" s="10"/>
      <c r="BB17" s="10"/>
      <c r="BF17" s="10"/>
      <c r="BJ17" s="10"/>
    </row>
    <row r="18" spans="1:62" s="11" customFormat="1" x14ac:dyDescent="0.3">
      <c r="A18" s="53" t="s">
        <v>53</v>
      </c>
      <c r="B18" s="13">
        <f>SUM(O18+Y18+AH18+AN18+AR18+AV18+BB18+BF18+BJ18)</f>
        <v>0</v>
      </c>
      <c r="C18" s="11">
        <f>SUM(D18:N18)</f>
        <v>0</v>
      </c>
      <c r="D18" s="11">
        <f>Dec!E37</f>
        <v>0</v>
      </c>
      <c r="E18" s="11">
        <f>Dec!F37</f>
        <v>0</v>
      </c>
      <c r="F18" s="11">
        <f>Dec!G37</f>
        <v>0</v>
      </c>
      <c r="G18" s="11">
        <f>Dec!H37</f>
        <v>0</v>
      </c>
      <c r="H18" s="11">
        <f>Dec!I37</f>
        <v>0</v>
      </c>
      <c r="I18" s="11">
        <f>Dec!J37</f>
        <v>0</v>
      </c>
      <c r="J18" s="11">
        <f>Dec!K37</f>
        <v>0</v>
      </c>
      <c r="K18" s="11">
        <f>Dec!L37</f>
        <v>0</v>
      </c>
      <c r="L18" s="11">
        <f>Dec!M37</f>
        <v>0</v>
      </c>
      <c r="M18" s="11">
        <f>Dec!N37</f>
        <v>0</v>
      </c>
      <c r="N18" s="11">
        <f>Dec!O37</f>
        <v>0</v>
      </c>
      <c r="O18" s="13">
        <f>Dec!P37</f>
        <v>0</v>
      </c>
      <c r="P18" s="11">
        <f>SUM(Q18:X18)</f>
        <v>0</v>
      </c>
      <c r="Q18" s="11">
        <f>Dec!R37</f>
        <v>0</v>
      </c>
      <c r="R18" s="11">
        <f>Dec!S37</f>
        <v>0</v>
      </c>
      <c r="S18" s="11">
        <f>Dec!T37</f>
        <v>0</v>
      </c>
      <c r="T18" s="11">
        <f>Dec!U37</f>
        <v>0</v>
      </c>
      <c r="U18" s="11">
        <f>Dec!V37</f>
        <v>0</v>
      </c>
      <c r="V18" s="11">
        <f>Dec!W37</f>
        <v>0</v>
      </c>
      <c r="W18" s="11">
        <f>Dec!X37</f>
        <v>0</v>
      </c>
      <c r="X18" s="11">
        <f>Dec!Y37</f>
        <v>0</v>
      </c>
      <c r="Y18" s="13">
        <f>Dec!Z37</f>
        <v>0</v>
      </c>
      <c r="Z18" s="11">
        <f>Dec!AA37</f>
        <v>0</v>
      </c>
      <c r="AA18" s="11">
        <f>Dec!AB37</f>
        <v>0</v>
      </c>
      <c r="AB18" s="11">
        <f>Dec!AC37</f>
        <v>0</v>
      </c>
      <c r="AC18" s="11">
        <f>Dec!AD37</f>
        <v>0</v>
      </c>
      <c r="AD18" s="11">
        <f>Dec!AE37</f>
        <v>0</v>
      </c>
      <c r="AE18" s="11">
        <f>Dec!AF37</f>
        <v>0</v>
      </c>
      <c r="AF18" s="11">
        <f>Dec!AG37</f>
        <v>0</v>
      </c>
      <c r="AG18" s="11">
        <f>Dec!AH37</f>
        <v>0</v>
      </c>
      <c r="AH18" s="13">
        <f>Dec!AI37</f>
        <v>0</v>
      </c>
      <c r="AI18" s="11">
        <f>Dec!AJ37</f>
        <v>0</v>
      </c>
      <c r="AJ18" s="11">
        <f>Dec!AK37</f>
        <v>0</v>
      </c>
      <c r="AK18" s="11">
        <f>Dec!AL37</f>
        <v>0</v>
      </c>
      <c r="AL18" s="11">
        <f>Dec!AM37</f>
        <v>0</v>
      </c>
      <c r="AM18" s="11">
        <f>Dec!AN37</f>
        <v>0</v>
      </c>
      <c r="AN18" s="13">
        <f>Dec!AO37</f>
        <v>0</v>
      </c>
      <c r="AO18" s="11">
        <f>Dec!AP37</f>
        <v>0</v>
      </c>
      <c r="AP18" s="11">
        <f>Dec!AQ37</f>
        <v>0</v>
      </c>
      <c r="AQ18" s="11">
        <f>Dec!AR37</f>
        <v>0</v>
      </c>
      <c r="AR18" s="13">
        <f>Dec!AS37</f>
        <v>0</v>
      </c>
      <c r="AS18" s="11">
        <f>Dec!AT37</f>
        <v>0</v>
      </c>
      <c r="AT18" s="11">
        <f>Dec!AU37</f>
        <v>0</v>
      </c>
      <c r="AU18" s="11">
        <f>Dec!AV37</f>
        <v>0</v>
      </c>
      <c r="AV18" s="13">
        <f>Dec!AW37</f>
        <v>0</v>
      </c>
      <c r="AW18" s="11">
        <f>Dec!AX37</f>
        <v>0</v>
      </c>
      <c r="AX18" s="11">
        <f>Dec!AY37</f>
        <v>0</v>
      </c>
      <c r="AY18" s="11">
        <f>Dec!AZ37</f>
        <v>0</v>
      </c>
      <c r="AZ18" s="11">
        <f>Dec!BA37</f>
        <v>0</v>
      </c>
      <c r="BA18" s="11">
        <f>Dec!BB37</f>
        <v>0</v>
      </c>
      <c r="BB18" s="13">
        <f>Dec!BC37</f>
        <v>0</v>
      </c>
      <c r="BC18" s="11">
        <f>Dec!BD37</f>
        <v>0</v>
      </c>
      <c r="BD18" s="11">
        <f>Dec!BE37</f>
        <v>0</v>
      </c>
      <c r="BE18" s="11">
        <f>Dec!BF37</f>
        <v>0</v>
      </c>
      <c r="BF18" s="13">
        <f>Dec!BG37</f>
        <v>0</v>
      </c>
      <c r="BG18" s="11">
        <f>Dec!BH37</f>
        <v>0</v>
      </c>
      <c r="BH18" s="11">
        <f>Dec!BI37</f>
        <v>0</v>
      </c>
      <c r="BI18" s="11">
        <f>Dec!BJ37</f>
        <v>0</v>
      </c>
      <c r="BJ18" s="13">
        <f>Dec!BK37</f>
        <v>0</v>
      </c>
    </row>
    <row r="19" spans="1:62" s="9" customFormat="1" x14ac:dyDescent="0.3">
      <c r="A19" s="31"/>
      <c r="B19" s="10"/>
      <c r="O19" s="10"/>
      <c r="Y19" s="10"/>
      <c r="AH19" s="10"/>
      <c r="AN19" s="10"/>
      <c r="AR19" s="10"/>
      <c r="AV19" s="10"/>
      <c r="BB19" s="10"/>
      <c r="BF19" s="10"/>
      <c r="BJ19" s="10"/>
    </row>
    <row r="20" spans="1:62" s="11" customFormat="1" x14ac:dyDescent="0.3">
      <c r="A20" s="53" t="s">
        <v>54</v>
      </c>
      <c r="B20" s="13">
        <f>SUM(O20+Y20+AH20+AN20+AR20+AV20+BB20+BF20+BJ20)</f>
        <v>0</v>
      </c>
      <c r="C20" s="11">
        <f>SUM(D20:N20)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3">
        <f>Jan!P37</f>
        <v>0</v>
      </c>
      <c r="P20" s="11">
        <f>SUM(Q20:X20)</f>
        <v>0</v>
      </c>
      <c r="Q20" s="11">
        <f>Jan!R37</f>
        <v>0</v>
      </c>
      <c r="R20" s="11">
        <f>Jan!S37</f>
        <v>0</v>
      </c>
      <c r="S20" s="11">
        <f>Jan!T37</f>
        <v>0</v>
      </c>
      <c r="T20" s="11">
        <f>Jan!U37</f>
        <v>0</v>
      </c>
      <c r="U20" s="11">
        <f>Jan!V37</f>
        <v>0</v>
      </c>
      <c r="V20" s="11">
        <f>Jan!W37</f>
        <v>0</v>
      </c>
      <c r="W20" s="11">
        <f>Jan!X37</f>
        <v>0</v>
      </c>
      <c r="X20" s="11">
        <f>Jan!Y37</f>
        <v>0</v>
      </c>
      <c r="Y20" s="13">
        <f>Jan!Z37</f>
        <v>0</v>
      </c>
      <c r="Z20" s="11">
        <f>Jan!AA37</f>
        <v>0</v>
      </c>
      <c r="AA20" s="11">
        <f>Jan!AB37</f>
        <v>0</v>
      </c>
      <c r="AB20" s="11">
        <f>Jan!AC37</f>
        <v>0</v>
      </c>
      <c r="AC20" s="11">
        <f>Jan!AD37</f>
        <v>0</v>
      </c>
      <c r="AD20" s="11">
        <f>Jan!AE37</f>
        <v>0</v>
      </c>
      <c r="AE20" s="11">
        <f>Jan!AF37</f>
        <v>0</v>
      </c>
      <c r="AF20" s="11">
        <f>Jan!AG37</f>
        <v>0</v>
      </c>
      <c r="AG20" s="11">
        <f>Jan!AH37</f>
        <v>0</v>
      </c>
      <c r="AH20" s="13">
        <f>Jan!AI37</f>
        <v>0</v>
      </c>
      <c r="AI20" s="11">
        <f>Jan!AJ37</f>
        <v>0</v>
      </c>
      <c r="AJ20" s="11">
        <f>Jan!AK37</f>
        <v>0</v>
      </c>
      <c r="AK20" s="11">
        <f>Jan!AL37</f>
        <v>0</v>
      </c>
      <c r="AL20" s="11">
        <f>Jan!AM37</f>
        <v>0</v>
      </c>
      <c r="AM20" s="11">
        <f>Jan!AN37</f>
        <v>0</v>
      </c>
      <c r="AN20" s="13">
        <f>Jan!AO37</f>
        <v>0</v>
      </c>
      <c r="AO20" s="11">
        <f>Jan!AP37</f>
        <v>0</v>
      </c>
      <c r="AP20" s="11">
        <f>Jan!AQ37</f>
        <v>0</v>
      </c>
      <c r="AQ20" s="11">
        <f>Jan!AR37</f>
        <v>0</v>
      </c>
      <c r="AR20" s="13">
        <f>Jan!AS37</f>
        <v>0</v>
      </c>
      <c r="AS20" s="11">
        <f>Jan!AT37</f>
        <v>0</v>
      </c>
      <c r="AT20" s="11">
        <f>Jan!AU37</f>
        <v>0</v>
      </c>
      <c r="AU20" s="11">
        <f>Jan!AV37</f>
        <v>0</v>
      </c>
      <c r="AV20" s="13">
        <f>Jan!AW37</f>
        <v>0</v>
      </c>
      <c r="AW20" s="11">
        <f>Jan!AX37</f>
        <v>0</v>
      </c>
      <c r="AX20" s="11">
        <f>Jan!AY37</f>
        <v>0</v>
      </c>
      <c r="AY20" s="11">
        <f>Jan!AZ37</f>
        <v>0</v>
      </c>
      <c r="AZ20" s="11">
        <f>Jan!BA37</f>
        <v>0</v>
      </c>
      <c r="BA20" s="11">
        <f>Jan!BB37</f>
        <v>0</v>
      </c>
      <c r="BB20" s="13">
        <f>Jan!BC37</f>
        <v>0</v>
      </c>
      <c r="BC20" s="11">
        <f>Jan!BD37</f>
        <v>0</v>
      </c>
      <c r="BD20" s="11">
        <f>Jan!BE37</f>
        <v>0</v>
      </c>
      <c r="BE20" s="11">
        <f>Jan!BF37</f>
        <v>0</v>
      </c>
      <c r="BF20" s="13">
        <f>Jan!BG37</f>
        <v>0</v>
      </c>
      <c r="BG20" s="11">
        <f>Jan!BH37</f>
        <v>0</v>
      </c>
      <c r="BH20" s="11">
        <f>Jan!BI37</f>
        <v>0</v>
      </c>
      <c r="BI20" s="11">
        <f>Jan!BJ37</f>
        <v>0</v>
      </c>
      <c r="BJ20" s="13">
        <f>Jan!BK37</f>
        <v>0</v>
      </c>
    </row>
    <row r="21" spans="1:62" s="9" customFormat="1" x14ac:dyDescent="0.3">
      <c r="A21" s="31"/>
      <c r="B21" s="10"/>
      <c r="O21" s="10"/>
      <c r="Y21" s="10"/>
      <c r="AH21" s="10"/>
      <c r="AN21" s="10"/>
      <c r="AR21" s="10"/>
      <c r="AV21" s="10"/>
      <c r="BB21" s="10"/>
      <c r="BF21" s="10"/>
      <c r="BJ21" s="10"/>
    </row>
    <row r="22" spans="1:62" s="11" customFormat="1" x14ac:dyDescent="0.3">
      <c r="A22" s="53" t="s">
        <v>55</v>
      </c>
      <c r="B22" s="13">
        <f>SUM(O22+Y22+AH22+AN22+AR22+AV22+BB22+BF22+BJ22)</f>
        <v>0</v>
      </c>
      <c r="C22" s="11">
        <f>SUM(D22:N22)</f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>
        <f>Feb!P35</f>
        <v>0</v>
      </c>
      <c r="P22" s="11">
        <f>SUM(Q22:X22)</f>
        <v>0</v>
      </c>
      <c r="Q22" s="11">
        <f>Feb!R35</f>
        <v>0</v>
      </c>
      <c r="R22" s="11">
        <f>Feb!S35</f>
        <v>0</v>
      </c>
      <c r="S22" s="11">
        <f>Feb!T35</f>
        <v>0</v>
      </c>
      <c r="T22" s="11">
        <f>Feb!U35</f>
        <v>0</v>
      </c>
      <c r="U22" s="11">
        <f>Feb!V35</f>
        <v>0</v>
      </c>
      <c r="V22" s="11">
        <f>Feb!W35</f>
        <v>0</v>
      </c>
      <c r="W22" s="11">
        <f>Feb!X35</f>
        <v>0</v>
      </c>
      <c r="X22" s="11">
        <f>Feb!Y35</f>
        <v>0</v>
      </c>
      <c r="Y22" s="13">
        <f>Feb!Z35</f>
        <v>0</v>
      </c>
      <c r="Z22" s="11">
        <f>Feb!AA35</f>
        <v>0</v>
      </c>
      <c r="AA22" s="11">
        <f>Feb!AB35</f>
        <v>0</v>
      </c>
      <c r="AB22" s="11">
        <f>Feb!AC35</f>
        <v>0</v>
      </c>
      <c r="AC22" s="11">
        <f>Feb!AD35</f>
        <v>0</v>
      </c>
      <c r="AD22" s="11">
        <f>Feb!AE35</f>
        <v>0</v>
      </c>
      <c r="AE22" s="11">
        <f>Feb!AF35</f>
        <v>0</v>
      </c>
      <c r="AF22" s="11">
        <f>Feb!AG35</f>
        <v>0</v>
      </c>
      <c r="AG22" s="11">
        <f>Feb!AH35</f>
        <v>0</v>
      </c>
      <c r="AH22" s="13">
        <f>Feb!AI35</f>
        <v>0</v>
      </c>
      <c r="AI22" s="11">
        <f>Feb!AJ35</f>
        <v>0</v>
      </c>
      <c r="AJ22" s="11">
        <f>Feb!AK35</f>
        <v>0</v>
      </c>
      <c r="AK22" s="11">
        <f>Feb!AL35</f>
        <v>0</v>
      </c>
      <c r="AL22" s="11">
        <f>Feb!AM35</f>
        <v>0</v>
      </c>
      <c r="AM22" s="11">
        <f>Feb!AN35</f>
        <v>0</v>
      </c>
      <c r="AN22" s="13">
        <f>Feb!AO35</f>
        <v>0</v>
      </c>
      <c r="AO22" s="11">
        <f>Feb!AP35</f>
        <v>0</v>
      </c>
      <c r="AP22" s="11">
        <f>Feb!AQ35</f>
        <v>0</v>
      </c>
      <c r="AQ22" s="11">
        <f>Feb!AR35</f>
        <v>0</v>
      </c>
      <c r="AR22" s="13">
        <f>Feb!AS35</f>
        <v>0</v>
      </c>
      <c r="AS22" s="11">
        <f>Feb!AT35</f>
        <v>0</v>
      </c>
      <c r="AT22" s="11">
        <f>Feb!AU35</f>
        <v>0</v>
      </c>
      <c r="AU22" s="11">
        <f>Feb!AV35</f>
        <v>0</v>
      </c>
      <c r="AV22" s="13">
        <f>Feb!AW35</f>
        <v>0</v>
      </c>
      <c r="AW22" s="11">
        <f>Feb!AX35</f>
        <v>0</v>
      </c>
      <c r="AX22" s="11">
        <f>Feb!AY35</f>
        <v>0</v>
      </c>
      <c r="AY22" s="11">
        <f>Feb!AZ35</f>
        <v>0</v>
      </c>
      <c r="AZ22" s="11">
        <f>Feb!BA35</f>
        <v>0</v>
      </c>
      <c r="BA22" s="11">
        <f>Feb!BB35</f>
        <v>0</v>
      </c>
      <c r="BB22" s="13">
        <f>Feb!BC35</f>
        <v>0</v>
      </c>
      <c r="BC22" s="11">
        <f>Feb!BD35</f>
        <v>0</v>
      </c>
      <c r="BD22" s="11">
        <f>Feb!BE35</f>
        <v>0</v>
      </c>
      <c r="BE22" s="11">
        <f>Feb!BJ35</f>
        <v>0</v>
      </c>
      <c r="BF22" s="13">
        <f>Feb!BK35</f>
        <v>0</v>
      </c>
      <c r="BG22" s="11">
        <f>Feb!BH35</f>
        <v>0</v>
      </c>
      <c r="BH22" s="11">
        <f>Feb!BI35</f>
        <v>0</v>
      </c>
      <c r="BI22" s="11">
        <f>Feb!BJ35</f>
        <v>0</v>
      </c>
      <c r="BJ22" s="13">
        <f>Feb!BK35</f>
        <v>0</v>
      </c>
    </row>
    <row r="23" spans="1:62" s="9" customFormat="1" x14ac:dyDescent="0.3">
      <c r="A23" s="31"/>
      <c r="B23" s="10"/>
      <c r="O23" s="10"/>
      <c r="Y23" s="10"/>
      <c r="AH23" s="10"/>
      <c r="AN23" s="10"/>
      <c r="AR23" s="10"/>
      <c r="AV23" s="10"/>
      <c r="BB23" s="10"/>
      <c r="BF23" s="10"/>
      <c r="BJ23" s="10"/>
    </row>
    <row r="24" spans="1:62" s="11" customFormat="1" x14ac:dyDescent="0.3">
      <c r="A24" s="53" t="s">
        <v>56</v>
      </c>
      <c r="B24" s="13">
        <f>SUM(O24+Y24+AH24+AN24+AR24+AV24+BB24+BF24+BJ24)</f>
        <v>0</v>
      </c>
      <c r="C24" s="11">
        <f>SUM(D24:N24)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3">
        <f>Mar!P37</f>
        <v>0</v>
      </c>
      <c r="P24" s="11">
        <f>SUM(Q24:X24)</f>
        <v>0</v>
      </c>
      <c r="Q24" s="11">
        <f>Mar!R37</f>
        <v>0</v>
      </c>
      <c r="R24" s="11">
        <f>Mar!S37</f>
        <v>0</v>
      </c>
      <c r="S24" s="11">
        <f>Mar!T37</f>
        <v>0</v>
      </c>
      <c r="T24" s="11">
        <f>Mar!U37</f>
        <v>0</v>
      </c>
      <c r="U24" s="11">
        <f>Mar!V37</f>
        <v>0</v>
      </c>
      <c r="V24" s="11">
        <f>Mar!W37</f>
        <v>0</v>
      </c>
      <c r="W24" s="11">
        <f>Mar!X37</f>
        <v>0</v>
      </c>
      <c r="X24" s="11">
        <f>Mar!Y37</f>
        <v>0</v>
      </c>
      <c r="Y24" s="13">
        <f>Mar!Z37</f>
        <v>0</v>
      </c>
      <c r="Z24" s="11">
        <f>Mar!AA37</f>
        <v>0</v>
      </c>
      <c r="AA24" s="11">
        <f>Mar!AB37</f>
        <v>0</v>
      </c>
      <c r="AB24" s="11">
        <f>Mar!AC37</f>
        <v>0</v>
      </c>
      <c r="AC24" s="11">
        <f>Mar!AD37</f>
        <v>0</v>
      </c>
      <c r="AD24" s="11">
        <f>Mar!AE37</f>
        <v>0</v>
      </c>
      <c r="AE24" s="11">
        <f>Mar!AF37</f>
        <v>0</v>
      </c>
      <c r="AF24" s="11">
        <f>Mar!AG37</f>
        <v>0</v>
      </c>
      <c r="AG24" s="11">
        <f>Mar!AH37</f>
        <v>0</v>
      </c>
      <c r="AH24" s="13">
        <f>Mar!AI37</f>
        <v>0</v>
      </c>
      <c r="AI24" s="11">
        <f>Mar!AJ37</f>
        <v>0</v>
      </c>
      <c r="AJ24" s="11">
        <f>Mar!AK37</f>
        <v>0</v>
      </c>
      <c r="AK24" s="11">
        <f>Mar!AL37</f>
        <v>0</v>
      </c>
      <c r="AL24" s="11">
        <f>Mar!AM37</f>
        <v>0</v>
      </c>
      <c r="AM24" s="11">
        <f>Mar!AN37</f>
        <v>0</v>
      </c>
      <c r="AN24" s="13">
        <f>Mar!AO37</f>
        <v>0</v>
      </c>
      <c r="AO24" s="11">
        <f>Mar!AP37</f>
        <v>0</v>
      </c>
      <c r="AP24" s="11">
        <f>Mar!AQ37</f>
        <v>0</v>
      </c>
      <c r="AQ24" s="11">
        <f>Mar!AR37</f>
        <v>0</v>
      </c>
      <c r="AR24" s="13">
        <f>Mar!AS37</f>
        <v>0</v>
      </c>
      <c r="AS24" s="11">
        <f>Mar!AT37</f>
        <v>0</v>
      </c>
      <c r="AT24" s="11">
        <f>Mar!AU37</f>
        <v>0</v>
      </c>
      <c r="AU24" s="11">
        <f>Mar!AV37</f>
        <v>0</v>
      </c>
      <c r="AV24" s="13">
        <f>Mar!AW37</f>
        <v>0</v>
      </c>
      <c r="AW24" s="11">
        <f>Mar!AX37</f>
        <v>0</v>
      </c>
      <c r="AX24" s="11">
        <f>Mar!AY37</f>
        <v>0</v>
      </c>
      <c r="AY24" s="11">
        <f>Mar!AZ37</f>
        <v>0</v>
      </c>
      <c r="AZ24" s="11">
        <f>Mar!BA37</f>
        <v>0</v>
      </c>
      <c r="BA24" s="11">
        <f>Mar!BB37</f>
        <v>0</v>
      </c>
      <c r="BB24" s="13">
        <f>Mar!BC37</f>
        <v>0</v>
      </c>
      <c r="BC24" s="11">
        <f>Mar!BD37</f>
        <v>0</v>
      </c>
      <c r="BD24" s="11">
        <f>Mar!BE37</f>
        <v>0</v>
      </c>
      <c r="BE24" s="11">
        <f>Mar!BF37</f>
        <v>0</v>
      </c>
      <c r="BF24" s="13">
        <f>Mar!BG37</f>
        <v>0</v>
      </c>
      <c r="BG24" s="11">
        <f>Mar!BH37</f>
        <v>0</v>
      </c>
      <c r="BH24" s="11">
        <f>Mar!BI37</f>
        <v>0</v>
      </c>
      <c r="BI24" s="11">
        <f>Mar!BJ37</f>
        <v>0</v>
      </c>
      <c r="BJ24" s="13">
        <f>Mar!BK37</f>
        <v>0</v>
      </c>
    </row>
    <row r="25" spans="1:62" s="9" customFormat="1" x14ac:dyDescent="0.3">
      <c r="A25" s="31"/>
      <c r="B25" s="10"/>
      <c r="O25" s="10"/>
      <c r="Y25" s="10"/>
      <c r="AH25" s="10"/>
      <c r="AN25" s="10"/>
      <c r="AR25" s="10"/>
      <c r="AV25" s="10"/>
      <c r="BB25" s="10"/>
      <c r="BF25" s="10"/>
      <c r="BJ25" s="10"/>
    </row>
    <row r="26" spans="1:62" s="11" customFormat="1" x14ac:dyDescent="0.3">
      <c r="A26" s="53" t="s">
        <v>57</v>
      </c>
      <c r="B26" s="13">
        <f>SUM(O26+Y26+AH26+AN26+AR26+AV26+BB26+BF26+BJ26)</f>
        <v>0</v>
      </c>
      <c r="C26" s="11">
        <f>SUM(D26:N26)</f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3">
        <f>Apr!P36</f>
        <v>0</v>
      </c>
      <c r="P26" s="11">
        <f>SUM(Q26:X26)</f>
        <v>0</v>
      </c>
      <c r="Q26" s="11">
        <f>Apr!R36</f>
        <v>0</v>
      </c>
      <c r="R26" s="11">
        <f>Apr!S36</f>
        <v>0</v>
      </c>
      <c r="S26" s="11">
        <f>Apr!T36</f>
        <v>0</v>
      </c>
      <c r="T26" s="11">
        <f>Apr!U36</f>
        <v>0</v>
      </c>
      <c r="U26" s="11">
        <f>Apr!V36</f>
        <v>0</v>
      </c>
      <c r="V26" s="11">
        <f>Apr!W36</f>
        <v>0</v>
      </c>
      <c r="W26" s="11">
        <f>Apr!X36</f>
        <v>0</v>
      </c>
      <c r="X26" s="11">
        <f>Apr!Y36</f>
        <v>0</v>
      </c>
      <c r="Y26" s="13">
        <f>Apr!Z36</f>
        <v>0</v>
      </c>
      <c r="Z26" s="11">
        <f>Apr!AA36</f>
        <v>0</v>
      </c>
      <c r="AA26" s="11">
        <f>Apr!AB36</f>
        <v>0</v>
      </c>
      <c r="AB26" s="11">
        <f>Apr!AC36</f>
        <v>0</v>
      </c>
      <c r="AC26" s="11">
        <f>Apr!AD36</f>
        <v>0</v>
      </c>
      <c r="AD26" s="11">
        <f>Apr!AE36</f>
        <v>0</v>
      </c>
      <c r="AE26" s="11">
        <f>Apr!AF36</f>
        <v>0</v>
      </c>
      <c r="AF26" s="11">
        <f>Apr!AG36</f>
        <v>0</v>
      </c>
      <c r="AG26" s="11">
        <f>Apr!AH36</f>
        <v>0</v>
      </c>
      <c r="AH26" s="13">
        <f>Apr!AI36</f>
        <v>0</v>
      </c>
      <c r="AI26" s="11">
        <f>Apr!AJ36</f>
        <v>0</v>
      </c>
      <c r="AJ26" s="11">
        <f>Apr!AK36</f>
        <v>0</v>
      </c>
      <c r="AK26" s="11">
        <f>Apr!AL36</f>
        <v>0</v>
      </c>
      <c r="AL26" s="11">
        <f>Apr!AM36</f>
        <v>0</v>
      </c>
      <c r="AM26" s="11">
        <f>Apr!AN36</f>
        <v>0</v>
      </c>
      <c r="AN26" s="13">
        <f>Apr!AO36</f>
        <v>0</v>
      </c>
      <c r="AO26" s="11">
        <f>Apr!AP36</f>
        <v>0</v>
      </c>
      <c r="AP26" s="11">
        <f>Apr!AQ36</f>
        <v>0</v>
      </c>
      <c r="AQ26" s="11">
        <f>Apr!AR36</f>
        <v>0</v>
      </c>
      <c r="AR26" s="13">
        <f>Apr!AS36</f>
        <v>0</v>
      </c>
      <c r="AS26" s="11">
        <f>Apr!AT36</f>
        <v>0</v>
      </c>
      <c r="AT26" s="11">
        <f>Apr!AU36</f>
        <v>0</v>
      </c>
      <c r="AU26" s="11">
        <f>Apr!AV36</f>
        <v>0</v>
      </c>
      <c r="AV26" s="13">
        <f>Apr!AW36</f>
        <v>0</v>
      </c>
      <c r="AW26" s="11">
        <f>Apr!AX36</f>
        <v>0</v>
      </c>
      <c r="AX26" s="11">
        <f>Apr!AY36</f>
        <v>0</v>
      </c>
      <c r="AY26" s="11">
        <f>Apr!AZ36</f>
        <v>0</v>
      </c>
      <c r="AZ26" s="11">
        <f>Apr!BA36</f>
        <v>0</v>
      </c>
      <c r="BA26" s="11">
        <f>Apr!BB36</f>
        <v>0</v>
      </c>
      <c r="BB26" s="13">
        <f>Apr!BC36</f>
        <v>0</v>
      </c>
      <c r="BC26" s="11">
        <f>Apr!BD34</f>
        <v>0</v>
      </c>
      <c r="BD26" s="11">
        <f>Apr!BE36</f>
        <v>0</v>
      </c>
      <c r="BE26" s="11">
        <f>Apr!BF34</f>
        <v>0</v>
      </c>
      <c r="BF26" s="13">
        <f>Apr!BG34</f>
        <v>0</v>
      </c>
      <c r="BG26" s="11">
        <f>Apr!BH34</f>
        <v>0</v>
      </c>
      <c r="BH26" s="11">
        <f>Apr!BI36</f>
        <v>0</v>
      </c>
      <c r="BI26" s="11">
        <f>Apr!BJ34</f>
        <v>0</v>
      </c>
      <c r="BJ26" s="13">
        <f>Apr!BK34</f>
        <v>0</v>
      </c>
    </row>
    <row r="27" spans="1:62" s="9" customFormat="1" x14ac:dyDescent="0.3">
      <c r="A27" s="31"/>
      <c r="B27" s="10"/>
      <c r="O27" s="10"/>
      <c r="Y27" s="10"/>
      <c r="AH27" s="10"/>
      <c r="AN27" s="10"/>
      <c r="AR27" s="10"/>
      <c r="AV27" s="10"/>
      <c r="BB27" s="10"/>
      <c r="BF27" s="10"/>
      <c r="BJ27" s="10"/>
    </row>
    <row r="28" spans="1:62" s="17" customFormat="1" x14ac:dyDescent="0.3">
      <c r="A28" s="54" t="s">
        <v>22</v>
      </c>
      <c r="B28" s="19">
        <f>SUM(O28+Y28+AH28+AN28+AR28+AV28+BB28+BF28+BJ28)</f>
        <v>0</v>
      </c>
      <c r="C28" s="17">
        <f>SUM(D28:N28)</f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9">
        <f>May!P37</f>
        <v>0</v>
      </c>
      <c r="P28" s="17">
        <f>SUM(Q28:X28)</f>
        <v>0</v>
      </c>
      <c r="Q28" s="17">
        <v>0</v>
      </c>
      <c r="R28" s="17">
        <f>May!S37</f>
        <v>0</v>
      </c>
      <c r="S28" s="17">
        <f>May!T37</f>
        <v>0</v>
      </c>
      <c r="T28" s="17">
        <f>May!U37</f>
        <v>0</v>
      </c>
      <c r="U28" s="17">
        <f>May!V37</f>
        <v>0</v>
      </c>
      <c r="V28" s="17">
        <f>May!W37</f>
        <v>0</v>
      </c>
      <c r="W28" s="17">
        <f>May!X37</f>
        <v>0</v>
      </c>
      <c r="X28" s="17">
        <f>May!Y37</f>
        <v>0</v>
      </c>
      <c r="Y28" s="19">
        <f>May!Z37</f>
        <v>0</v>
      </c>
      <c r="Z28" s="17">
        <f>May!AA37</f>
        <v>0</v>
      </c>
      <c r="AA28" s="17">
        <f>May!AB37</f>
        <v>0</v>
      </c>
      <c r="AB28" s="17">
        <f>May!AC37</f>
        <v>0</v>
      </c>
      <c r="AC28" s="17">
        <f>May!AD37</f>
        <v>0</v>
      </c>
      <c r="AD28" s="17">
        <f>May!AE37</f>
        <v>0</v>
      </c>
      <c r="AE28" s="17">
        <f>May!AF37</f>
        <v>0</v>
      </c>
      <c r="AF28" s="17">
        <f>May!AG37</f>
        <v>0</v>
      </c>
      <c r="AG28" s="17">
        <f>May!AH37</f>
        <v>0</v>
      </c>
      <c r="AH28" s="19">
        <f>May!AI37</f>
        <v>0</v>
      </c>
      <c r="AI28" s="17">
        <f>May!AJ37</f>
        <v>0</v>
      </c>
      <c r="AJ28" s="17">
        <f>May!AK37</f>
        <v>0</v>
      </c>
      <c r="AK28" s="17">
        <f>May!AL37</f>
        <v>0</v>
      </c>
      <c r="AL28" s="17">
        <f>May!AM37</f>
        <v>0</v>
      </c>
      <c r="AM28" s="17">
        <f>May!AN37</f>
        <v>0</v>
      </c>
      <c r="AN28" s="19">
        <f>May!AO37</f>
        <v>0</v>
      </c>
      <c r="AO28" s="17">
        <f>May!AP37</f>
        <v>0</v>
      </c>
      <c r="AP28" s="17">
        <f>May!AQ37</f>
        <v>0</v>
      </c>
      <c r="AQ28" s="17">
        <f>May!AR37</f>
        <v>0</v>
      </c>
      <c r="AR28" s="19">
        <f>May!AS37</f>
        <v>0</v>
      </c>
      <c r="AS28" s="17">
        <f>May!AT37</f>
        <v>0</v>
      </c>
      <c r="AT28" s="17">
        <f>May!AU37</f>
        <v>0</v>
      </c>
      <c r="AU28" s="17">
        <f>May!AV37</f>
        <v>0</v>
      </c>
      <c r="AV28" s="19">
        <f>May!AW37</f>
        <v>0</v>
      </c>
      <c r="AW28" s="17">
        <f>May!AX37</f>
        <v>0</v>
      </c>
      <c r="AX28" s="17">
        <f>May!AY37</f>
        <v>0</v>
      </c>
      <c r="AY28" s="17">
        <f>May!AZ37</f>
        <v>0</v>
      </c>
      <c r="AZ28" s="17">
        <f>May!BA37</f>
        <v>0</v>
      </c>
      <c r="BA28" s="17">
        <f>May!BB37</f>
        <v>0</v>
      </c>
      <c r="BB28" s="19">
        <f>May!BC37</f>
        <v>0</v>
      </c>
      <c r="BC28" s="17">
        <f>May!BD37</f>
        <v>0</v>
      </c>
      <c r="BD28" s="17">
        <f>May!BE37</f>
        <v>0</v>
      </c>
      <c r="BE28" s="17">
        <f>May!BF37</f>
        <v>0</v>
      </c>
      <c r="BF28" s="19">
        <f>May!BG37</f>
        <v>0</v>
      </c>
      <c r="BG28" s="17">
        <f>May!BH37</f>
        <v>0</v>
      </c>
      <c r="BH28" s="17">
        <f>May!BI37</f>
        <v>0</v>
      </c>
      <c r="BI28" s="17">
        <f>May!BJ37</f>
        <v>0</v>
      </c>
      <c r="BJ28" s="19">
        <f>May!BK37</f>
        <v>0</v>
      </c>
    </row>
    <row r="29" spans="1:62" s="9" customFormat="1" x14ac:dyDescent="0.3">
      <c r="A29" s="31"/>
      <c r="B29" s="10"/>
      <c r="O29" s="10"/>
      <c r="Y29" s="10"/>
      <c r="AH29" s="10"/>
      <c r="AN29" s="10"/>
      <c r="AR29" s="10"/>
      <c r="AV29" s="10"/>
      <c r="BB29" s="10"/>
      <c r="BF29" s="10"/>
      <c r="BJ29" s="10"/>
    </row>
    <row r="30" spans="1:62" s="57" customFormat="1" ht="12.45" x14ac:dyDescent="0.3">
      <c r="A30" s="55" t="s">
        <v>66</v>
      </c>
      <c r="B30" s="56">
        <f>SUM(B5:B28)</f>
        <v>34489</v>
      </c>
      <c r="C30" s="57">
        <f>SUM(C5:C28)</f>
        <v>32730</v>
      </c>
      <c r="D30" s="57">
        <f>SUM(D5:D28)</f>
        <v>24027</v>
      </c>
      <c r="E30" s="57">
        <f>SUM(E5:E28)</f>
        <v>2317</v>
      </c>
      <c r="F30" s="57">
        <f t="shared" ref="F30:M30" si="0">SUM(F5:F28)</f>
        <v>550</v>
      </c>
      <c r="G30" s="57">
        <f t="shared" si="0"/>
        <v>550</v>
      </c>
      <c r="H30" s="57">
        <f t="shared" si="0"/>
        <v>550</v>
      </c>
      <c r="I30" s="57">
        <f t="shared" si="0"/>
        <v>550</v>
      </c>
      <c r="J30" s="57">
        <f>SUM(J5:J28)</f>
        <v>1025</v>
      </c>
      <c r="K30" s="57">
        <f t="shared" si="0"/>
        <v>1025</v>
      </c>
      <c r="L30" s="57">
        <f t="shared" si="0"/>
        <v>1026</v>
      </c>
      <c r="M30" s="57">
        <f t="shared" si="0"/>
        <v>1025</v>
      </c>
      <c r="N30" s="57">
        <f>SUM(N6:N28)</f>
        <v>85</v>
      </c>
      <c r="O30" s="56">
        <f>SUM(O5:O28)</f>
        <v>32730</v>
      </c>
      <c r="P30" s="57">
        <f t="shared" ref="P30:AE30" si="1">SUM(P6:P28)</f>
        <v>1507</v>
      </c>
      <c r="Q30" s="57">
        <f t="shared" si="1"/>
        <v>601</v>
      </c>
      <c r="R30" s="57">
        <f>SUM(R6:R28)</f>
        <v>109</v>
      </c>
      <c r="S30" s="57">
        <f t="shared" si="1"/>
        <v>52</v>
      </c>
      <c r="T30" s="57">
        <f>SUM(T6:T28)</f>
        <v>64</v>
      </c>
      <c r="U30" s="57">
        <f>SUM(U6:U28)</f>
        <v>0</v>
      </c>
      <c r="V30" s="57">
        <f t="shared" si="1"/>
        <v>681</v>
      </c>
      <c r="W30" s="57">
        <f t="shared" si="1"/>
        <v>0</v>
      </c>
      <c r="X30" s="57">
        <f t="shared" si="1"/>
        <v>0</v>
      </c>
      <c r="Y30" s="56">
        <f>SUM(Y6:Y28)</f>
        <v>1507</v>
      </c>
      <c r="Z30" s="57">
        <f t="shared" si="1"/>
        <v>12</v>
      </c>
      <c r="AA30" s="57">
        <f t="shared" si="1"/>
        <v>0</v>
      </c>
      <c r="AB30" s="57">
        <f t="shared" si="1"/>
        <v>10</v>
      </c>
      <c r="AC30" s="57">
        <f t="shared" si="1"/>
        <v>0</v>
      </c>
      <c r="AD30" s="57">
        <f t="shared" si="1"/>
        <v>2</v>
      </c>
      <c r="AE30" s="57">
        <f t="shared" si="1"/>
        <v>0</v>
      </c>
      <c r="AF30" s="57">
        <f>SUM(AF6:AF28)</f>
        <v>0</v>
      </c>
      <c r="AG30" s="57">
        <f>SUM(AG6:AG28)</f>
        <v>0</v>
      </c>
      <c r="AH30" s="56">
        <f>SUM(AH6:AH28)</f>
        <v>12</v>
      </c>
      <c r="AI30" s="57">
        <f>SUM(AI6:AI28)</f>
        <v>4</v>
      </c>
      <c r="AJ30" s="57">
        <f t="shared" ref="AJ30:BI30" si="2">SUM(AJ6:AJ28)</f>
        <v>2</v>
      </c>
      <c r="AK30" s="57">
        <f t="shared" si="2"/>
        <v>0</v>
      </c>
      <c r="AL30" s="57">
        <f t="shared" si="2"/>
        <v>2</v>
      </c>
      <c r="AM30" s="57">
        <f t="shared" si="2"/>
        <v>0</v>
      </c>
      <c r="AN30" s="56">
        <f>SUM(AN6:AN28)</f>
        <v>4</v>
      </c>
      <c r="AO30" s="57">
        <f t="shared" si="2"/>
        <v>4</v>
      </c>
      <c r="AP30" s="57">
        <f t="shared" si="2"/>
        <v>4</v>
      </c>
      <c r="AQ30" s="57">
        <f t="shared" si="2"/>
        <v>0</v>
      </c>
      <c r="AR30" s="56">
        <f>SUM(AR6:AR28)</f>
        <v>4</v>
      </c>
      <c r="AS30" s="57">
        <f t="shared" si="2"/>
        <v>90</v>
      </c>
      <c r="AT30" s="57">
        <f t="shared" si="2"/>
        <v>90</v>
      </c>
      <c r="AU30" s="57">
        <f t="shared" si="2"/>
        <v>0</v>
      </c>
      <c r="AV30" s="56">
        <f t="shared" si="2"/>
        <v>90</v>
      </c>
      <c r="AW30" s="57">
        <f>SUM(AW6:AW28)</f>
        <v>30</v>
      </c>
      <c r="AX30" s="57">
        <f t="shared" si="2"/>
        <v>12</v>
      </c>
      <c r="AY30" s="57">
        <f>SUM(AY6:AY28)</f>
        <v>18</v>
      </c>
      <c r="AZ30" s="57">
        <f t="shared" si="2"/>
        <v>0</v>
      </c>
      <c r="BA30" s="57">
        <f t="shared" si="2"/>
        <v>0</v>
      </c>
      <c r="BB30" s="56">
        <f>SUM(BB6:BB28)</f>
        <v>30</v>
      </c>
      <c r="BC30" s="57">
        <f>SUM(BC6:BC28)</f>
        <v>112</v>
      </c>
      <c r="BD30" s="57">
        <f>SUM(BD6:BD28)</f>
        <v>112</v>
      </c>
      <c r="BE30" s="57">
        <f t="shared" si="2"/>
        <v>0</v>
      </c>
      <c r="BF30" s="56">
        <f>SUM(BF6:BF28)</f>
        <v>112</v>
      </c>
      <c r="BG30" s="57">
        <f t="shared" si="2"/>
        <v>0</v>
      </c>
      <c r="BH30" s="57">
        <f>SUM(BH6:BH28)</f>
        <v>0</v>
      </c>
      <c r="BI30" s="57">
        <f t="shared" si="2"/>
        <v>0</v>
      </c>
      <c r="BJ30" s="56">
        <f>SUM(BJ6:BJ28)</f>
        <v>0</v>
      </c>
    </row>
    <row r="31" spans="1:62" s="57" customFormat="1" ht="12.45" x14ac:dyDescent="0.3">
      <c r="A31" s="55"/>
      <c r="B31" s="56"/>
      <c r="O31" s="56"/>
      <c r="Y31" s="56"/>
      <c r="AH31" s="56"/>
      <c r="AN31" s="56"/>
      <c r="AR31" s="56"/>
      <c r="AV31" s="56"/>
      <c r="BB31" s="56"/>
      <c r="BF31" s="56"/>
      <c r="BJ31" s="56"/>
    </row>
    <row r="32" spans="1:62" s="9" customFormat="1" x14ac:dyDescent="0.3">
      <c r="A32" s="31"/>
      <c r="B32" s="10"/>
      <c r="J32" s="58" t="s">
        <v>47</v>
      </c>
      <c r="K32" s="59"/>
      <c r="L32" s="60"/>
      <c r="M32" s="60"/>
      <c r="N32" s="60"/>
      <c r="O32" s="61">
        <f>SUM(F30+G30+H30+I30)</f>
        <v>2200</v>
      </c>
      <c r="Y32" s="10"/>
      <c r="AH32" s="10"/>
      <c r="AN32" s="10"/>
      <c r="AR32" s="10"/>
      <c r="AV32" s="10"/>
      <c r="BB32" s="10"/>
      <c r="BF32" s="10"/>
      <c r="BJ32" s="10"/>
    </row>
    <row r="33" spans="1:62" s="9" customFormat="1" x14ac:dyDescent="0.3">
      <c r="A33" s="31"/>
      <c r="B33" s="10"/>
      <c r="J33" s="58" t="s">
        <v>48</v>
      </c>
      <c r="K33" s="59"/>
      <c r="L33" s="60"/>
      <c r="M33" s="60"/>
      <c r="N33" s="60"/>
      <c r="O33" s="61">
        <f>SUM(J30:M30)</f>
        <v>4101</v>
      </c>
      <c r="Y33" s="10"/>
      <c r="AH33" s="10"/>
      <c r="AN33" s="10"/>
      <c r="AR33" s="10"/>
      <c r="AV33" s="10"/>
      <c r="BB33" s="10"/>
      <c r="BF33" s="10"/>
      <c r="BJ33" s="10"/>
    </row>
    <row r="34" spans="1:62" s="9" customFormat="1" x14ac:dyDescent="0.3">
      <c r="A34" s="31"/>
      <c r="B34" s="10"/>
      <c r="J34" s="58" t="s">
        <v>49</v>
      </c>
      <c r="K34" s="59"/>
      <c r="L34" s="60"/>
      <c r="M34" s="60"/>
      <c r="N34" s="59"/>
      <c r="O34" s="62">
        <f>SUM(D30)</f>
        <v>24027</v>
      </c>
      <c r="Y34" s="10"/>
      <c r="AH34" s="10"/>
      <c r="AN34" s="10"/>
      <c r="AR34" s="10"/>
      <c r="AV34" s="10"/>
      <c r="BB34" s="10"/>
      <c r="BF34" s="10"/>
      <c r="BJ34" s="10"/>
    </row>
    <row r="35" spans="1:62" s="9" customFormat="1" x14ac:dyDescent="0.3">
      <c r="A35" s="31"/>
      <c r="B35" s="10"/>
      <c r="J35" s="58" t="s">
        <v>50</v>
      </c>
      <c r="K35" s="59"/>
      <c r="L35" s="59"/>
      <c r="M35" s="59"/>
      <c r="N35" s="59"/>
      <c r="O35" s="61">
        <f>SUM(D30+F30+G30+H30+I30+J30+K30+L30+M30)</f>
        <v>30328</v>
      </c>
      <c r="Y35" s="10"/>
      <c r="AH35" s="10"/>
      <c r="AN35" s="10"/>
      <c r="AR35" s="10"/>
      <c r="AV35" s="10"/>
      <c r="BB35" s="10"/>
      <c r="BF35" s="10"/>
      <c r="BJ35" s="10"/>
    </row>
    <row r="36" spans="1:62" s="9" customFormat="1" x14ac:dyDescent="0.3">
      <c r="A36" s="31"/>
      <c r="B36" s="10"/>
      <c r="J36" s="58" t="s">
        <v>51</v>
      </c>
      <c r="K36" s="59"/>
      <c r="L36" s="60"/>
      <c r="M36" s="60"/>
      <c r="N36" s="60"/>
      <c r="O36" s="61">
        <f>SUM(D30+E30+F30+G30+H30+I30+J30+K30+L30+M30+N30)</f>
        <v>32730</v>
      </c>
      <c r="Y36" s="10"/>
      <c r="AH36" s="10"/>
      <c r="AN36" s="10"/>
      <c r="AR36" s="10"/>
      <c r="AV36" s="10"/>
      <c r="BB36" s="10"/>
      <c r="BF36" s="10"/>
      <c r="BJ36" s="10"/>
    </row>
    <row r="37" spans="1:62" s="9" customFormat="1" x14ac:dyDescent="0.3">
      <c r="A37" s="31"/>
      <c r="B37" s="10"/>
      <c r="O37" s="10"/>
      <c r="Y37" s="10"/>
      <c r="AH37" s="10"/>
      <c r="AN37" s="10"/>
      <c r="AR37" s="10"/>
      <c r="AV37" s="10"/>
      <c r="BB37" s="10"/>
      <c r="BF37" s="10"/>
      <c r="BJ37" s="10"/>
    </row>
  </sheetData>
  <sheetProtection sheet="1" formatCells="0" formatColumns="0"/>
  <phoneticPr fontId="1" type="noConversion"/>
  <printOptions horizontalCentered="1" gridLines="1"/>
  <pageMargins left="0.25" right="0.25" top="0.25" bottom="0.35" header="0.25" footer="0.25"/>
  <pageSetup paperSize="5" scale="61" fitToWidth="2" orientation="landscape" r:id="rId1"/>
  <headerFooter alignWithMargins="0">
    <oddFooter>&amp;L&amp;"Times New Roman,Regular"&amp;9filename: &amp;F; sheet: &amp;A&amp;C&amp;"Times New Roman,Regular"&amp;9&amp;P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L3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42401</v>
      </c>
      <c r="B5" s="9">
        <f t="shared" ref="B5:B33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SUM(AQ5:AR5)</f>
        <v>0</v>
      </c>
      <c r="AT5" s="11">
        <f>SUM(AU5:AV5)</f>
        <v>0</v>
      </c>
      <c r="AU5" s="12"/>
      <c r="AV5" s="12"/>
      <c r="AW5" s="82">
        <f>SUM(AT5:AV5)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0</v>
      </c>
      <c r="BE5" s="12"/>
      <c r="BF5" s="12"/>
      <c r="BG5" s="82">
        <f>SUM(BE5:BF5)</f>
        <v>0</v>
      </c>
      <c r="BH5" s="11">
        <f>SUM(BI5:BJ5)</f>
        <v>0</v>
      </c>
      <c r="BI5" s="12"/>
      <c r="BJ5" s="12"/>
      <c r="BK5" s="82">
        <f>SUM(BI5:BJ5)</f>
        <v>0</v>
      </c>
      <c r="BL5" s="105"/>
    </row>
    <row r="6" spans="1:64" x14ac:dyDescent="0.3">
      <c r="A6" s="30">
        <v>42402</v>
      </c>
      <c r="B6" s="9">
        <f t="shared" si="0"/>
        <v>0</v>
      </c>
      <c r="C6" s="10">
        <f>SUM(C5+B6)</f>
        <v>0</v>
      </c>
      <c r="D6" s="11">
        <f t="shared" ref="D6:D33" si="1">SUM(E6:O6)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1" si="2">SUM(P5+D6)</f>
        <v>0</v>
      </c>
      <c r="Q6" s="11">
        <f t="shared" ref="Q6:Q31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0" si="4">SUM(Z5+Q6)</f>
        <v>0</v>
      </c>
      <c r="AA6" s="11">
        <f t="shared" ref="AA6:AA33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3" si="6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3" si="7">SUM(AQ6:AR6)</f>
        <v>0</v>
      </c>
      <c r="AQ6" s="12"/>
      <c r="AR6" s="12"/>
      <c r="AS6" s="82">
        <f>SUM(AP6+AS5)</f>
        <v>0</v>
      </c>
      <c r="AT6" s="11">
        <f t="shared" ref="AT6:AT33" si="8">SUM(AU6:AV6)</f>
        <v>0</v>
      </c>
      <c r="AU6" s="12"/>
      <c r="AV6" s="12"/>
      <c r="AW6" s="82">
        <f>SUM(AT6+AW5)</f>
        <v>0</v>
      </c>
      <c r="AX6" s="11">
        <f t="shared" ref="AX6:AX33" si="9">SUM(AY6:BB6)</f>
        <v>0</v>
      </c>
      <c r="AY6" s="12"/>
      <c r="AZ6" s="12"/>
      <c r="BA6" s="12"/>
      <c r="BB6" s="12"/>
      <c r="BC6" s="82">
        <f>SUM(AX6+BC5)</f>
        <v>0</v>
      </c>
      <c r="BD6" s="11">
        <f t="shared" ref="BD6:BD33" si="10">SUM(BE6:BF6)</f>
        <v>0</v>
      </c>
      <c r="BE6" s="12"/>
      <c r="BF6" s="12"/>
      <c r="BG6" s="82">
        <f>SUM(BD6+BG5)</f>
        <v>0</v>
      </c>
      <c r="BH6" s="11">
        <f t="shared" ref="BH6:BH33" si="11">SUM(BI6:BJ6)</f>
        <v>0</v>
      </c>
      <c r="BI6" s="12"/>
      <c r="BJ6" s="12"/>
      <c r="BK6" s="82">
        <f>SUM(BH6+BK5)</f>
        <v>0</v>
      </c>
      <c r="BL6" s="105"/>
    </row>
    <row r="7" spans="1:64" x14ac:dyDescent="0.3">
      <c r="A7" s="30">
        <v>42403</v>
      </c>
      <c r="B7" s="9">
        <f t="shared" si="0"/>
        <v>0</v>
      </c>
      <c r="C7" s="10">
        <f t="shared" ref="C7:C31" si="12">SUM(C6+B7)</f>
        <v>0</v>
      </c>
      <c r="D7" s="11">
        <f t="shared" si="1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0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2" si="13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2" si="14">SUM(AO6+AJ7)</f>
        <v>0</v>
      </c>
      <c r="AP7" s="11">
        <f t="shared" si="7"/>
        <v>0</v>
      </c>
      <c r="AQ7" s="12"/>
      <c r="AR7" s="12"/>
      <c r="AS7" s="82">
        <f>SUM(AP7+AS6)</f>
        <v>0</v>
      </c>
      <c r="AT7" s="11">
        <f>SUM(AU7:AV7)</f>
        <v>0</v>
      </c>
      <c r="AU7" s="12"/>
      <c r="AV7" s="12"/>
      <c r="AW7" s="82">
        <f t="shared" ref="AW7:AW31" si="15">SUM(AT7+AW6)</f>
        <v>0</v>
      </c>
      <c r="AX7" s="11">
        <f t="shared" si="9"/>
        <v>0</v>
      </c>
      <c r="AY7" s="12"/>
      <c r="AZ7" s="12"/>
      <c r="BA7" s="12"/>
      <c r="BB7" s="12"/>
      <c r="BC7" s="82">
        <f t="shared" ref="BC7:BC31" si="16">SUM(AX7+BC6)</f>
        <v>0</v>
      </c>
      <c r="BD7" s="11">
        <f t="shared" si="10"/>
        <v>0</v>
      </c>
      <c r="BE7" s="12"/>
      <c r="BF7" s="12"/>
      <c r="BG7" s="82">
        <f>SUM(BD7+BG6)</f>
        <v>0</v>
      </c>
      <c r="BH7" s="11">
        <f t="shared" si="11"/>
        <v>0</v>
      </c>
      <c r="BI7" s="12"/>
      <c r="BJ7" s="12"/>
      <c r="BK7" s="82">
        <f t="shared" ref="BK7:BK33" si="17">SUM(BH7+BK6)</f>
        <v>0</v>
      </c>
      <c r="BL7" s="105"/>
    </row>
    <row r="8" spans="1:64" x14ac:dyDescent="0.3">
      <c r="A8" s="30">
        <v>42404</v>
      </c>
      <c r="B8" s="9">
        <f t="shared" si="0"/>
        <v>0</v>
      </c>
      <c r="C8" s="10">
        <f t="shared" si="12"/>
        <v>0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0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3"/>
        <v>0</v>
      </c>
      <c r="AJ8" s="11">
        <f t="shared" si="6"/>
        <v>0</v>
      </c>
      <c r="AK8" s="12"/>
      <c r="AL8" s="12"/>
      <c r="AM8" s="12"/>
      <c r="AN8" s="12"/>
      <c r="AO8" s="82">
        <f t="shared" si="14"/>
        <v>0</v>
      </c>
      <c r="AP8" s="11">
        <f t="shared" si="7"/>
        <v>0</v>
      </c>
      <c r="AQ8" s="12"/>
      <c r="AR8" s="12"/>
      <c r="AS8" s="82">
        <f>SUM(AP8+AS7)</f>
        <v>0</v>
      </c>
      <c r="AT8" s="11">
        <f t="shared" si="8"/>
        <v>0</v>
      </c>
      <c r="AU8" s="12"/>
      <c r="AV8" s="12"/>
      <c r="AW8" s="82">
        <f t="shared" si="15"/>
        <v>0</v>
      </c>
      <c r="AX8" s="11">
        <f t="shared" si="9"/>
        <v>0</v>
      </c>
      <c r="AY8" s="12"/>
      <c r="AZ8" s="12"/>
      <c r="BA8" s="12"/>
      <c r="BB8" s="12"/>
      <c r="BC8" s="82">
        <f t="shared" si="16"/>
        <v>0</v>
      </c>
      <c r="BD8" s="11">
        <f t="shared" si="10"/>
        <v>0</v>
      </c>
      <c r="BE8" s="12"/>
      <c r="BF8" s="12"/>
      <c r="BG8" s="82">
        <f>SUM(BD8+BG7)</f>
        <v>0</v>
      </c>
      <c r="BH8" s="11">
        <f t="shared" si="11"/>
        <v>0</v>
      </c>
      <c r="BI8" s="12"/>
      <c r="BJ8" s="12"/>
      <c r="BK8" s="82">
        <f t="shared" si="17"/>
        <v>0</v>
      </c>
      <c r="BL8" s="105"/>
    </row>
    <row r="9" spans="1:64" x14ac:dyDescent="0.3">
      <c r="A9" s="30">
        <v>42405</v>
      </c>
      <c r="B9" s="9">
        <f t="shared" si="0"/>
        <v>0</v>
      </c>
      <c r="C9" s="10">
        <f t="shared" si="12"/>
        <v>0</v>
      </c>
      <c r="D9" s="11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0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3"/>
        <v>0</v>
      </c>
      <c r="AJ9" s="11">
        <f t="shared" si="6"/>
        <v>0</v>
      </c>
      <c r="AK9" s="12"/>
      <c r="AL9" s="12"/>
      <c r="AM9" s="12"/>
      <c r="AN9" s="12"/>
      <c r="AO9" s="82">
        <f t="shared" si="14"/>
        <v>0</v>
      </c>
      <c r="AP9" s="11">
        <f>SUM(AQ9:AR9)</f>
        <v>0</v>
      </c>
      <c r="AQ9" s="12"/>
      <c r="AR9" s="12"/>
      <c r="AS9" s="82">
        <f t="shared" ref="AS9:AS31" si="18">SUM(AP9+AS8)</f>
        <v>0</v>
      </c>
      <c r="AT9" s="11">
        <f t="shared" si="8"/>
        <v>0</v>
      </c>
      <c r="AU9" s="12"/>
      <c r="AV9" s="12"/>
      <c r="AW9" s="82">
        <f>SUM(AT9+AW8)</f>
        <v>0</v>
      </c>
      <c r="AX9" s="11">
        <f>SUM(AY9:BB9)</f>
        <v>0</v>
      </c>
      <c r="AY9" s="12"/>
      <c r="AZ9" s="12"/>
      <c r="BA9" s="12"/>
      <c r="BB9" s="12"/>
      <c r="BC9" s="82">
        <f t="shared" si="16"/>
        <v>0</v>
      </c>
      <c r="BD9" s="11">
        <f t="shared" si="10"/>
        <v>0</v>
      </c>
      <c r="BE9" s="12"/>
      <c r="BF9" s="12"/>
      <c r="BG9" s="82">
        <f t="shared" ref="BG9:BG31" si="19">SUM(BD9+BG8)</f>
        <v>0</v>
      </c>
      <c r="BH9" s="11">
        <f t="shared" si="11"/>
        <v>0</v>
      </c>
      <c r="BI9" s="12"/>
      <c r="BJ9" s="12"/>
      <c r="BK9" s="82">
        <f t="shared" si="17"/>
        <v>0</v>
      </c>
      <c r="BL9" s="105"/>
    </row>
    <row r="10" spans="1:64" x14ac:dyDescent="0.3">
      <c r="A10" s="30">
        <v>42406</v>
      </c>
      <c r="B10" s="9">
        <f t="shared" si="0"/>
        <v>0</v>
      </c>
      <c r="C10" s="10">
        <f t="shared" si="12"/>
        <v>0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0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3"/>
        <v>0</v>
      </c>
      <c r="AJ10" s="11">
        <f t="shared" si="6"/>
        <v>0</v>
      </c>
      <c r="AK10" s="12"/>
      <c r="AL10" s="12"/>
      <c r="AM10" s="12"/>
      <c r="AN10" s="12"/>
      <c r="AO10" s="82">
        <f t="shared" si="14"/>
        <v>0</v>
      </c>
      <c r="AP10" s="11">
        <f t="shared" si="7"/>
        <v>0</v>
      </c>
      <c r="AQ10" s="12"/>
      <c r="AR10" s="12"/>
      <c r="AS10" s="82">
        <f t="shared" si="18"/>
        <v>0</v>
      </c>
      <c r="AT10" s="11">
        <f t="shared" si="8"/>
        <v>0</v>
      </c>
      <c r="AU10" s="12"/>
      <c r="AV10" s="12"/>
      <c r="AW10" s="82">
        <f t="shared" si="15"/>
        <v>0</v>
      </c>
      <c r="AX10" s="11">
        <f t="shared" si="9"/>
        <v>0</v>
      </c>
      <c r="AY10" s="12"/>
      <c r="AZ10" s="12"/>
      <c r="BA10" s="12"/>
      <c r="BB10" s="12"/>
      <c r="BC10" s="82">
        <f t="shared" si="16"/>
        <v>0</v>
      </c>
      <c r="BD10" s="11">
        <f t="shared" si="10"/>
        <v>0</v>
      </c>
      <c r="BE10" s="12"/>
      <c r="BF10" s="12"/>
      <c r="BG10" s="82">
        <f t="shared" si="19"/>
        <v>0</v>
      </c>
      <c r="BH10" s="11">
        <f t="shared" si="11"/>
        <v>0</v>
      </c>
      <c r="BI10" s="12"/>
      <c r="BJ10" s="12"/>
      <c r="BK10" s="82">
        <f t="shared" si="17"/>
        <v>0</v>
      </c>
      <c r="BL10" s="105"/>
    </row>
    <row r="11" spans="1:64" x14ac:dyDescent="0.3">
      <c r="A11" s="30">
        <v>42407</v>
      </c>
      <c r="B11" s="9">
        <f t="shared" si="0"/>
        <v>0</v>
      </c>
      <c r="C11" s="10">
        <f t="shared" si="12"/>
        <v>0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3"/>
        <v>0</v>
      </c>
      <c r="AJ11" s="11">
        <f t="shared" si="6"/>
        <v>0</v>
      </c>
      <c r="AK11" s="12"/>
      <c r="AL11" s="12"/>
      <c r="AM11" s="12"/>
      <c r="AN11" s="12"/>
      <c r="AO11" s="82">
        <f t="shared" si="14"/>
        <v>0</v>
      </c>
      <c r="AP11" s="11">
        <f t="shared" si="7"/>
        <v>0</v>
      </c>
      <c r="AQ11" s="12"/>
      <c r="AR11" s="12"/>
      <c r="AS11" s="82">
        <f t="shared" si="18"/>
        <v>0</v>
      </c>
      <c r="AT11" s="11">
        <f t="shared" si="8"/>
        <v>0</v>
      </c>
      <c r="AU11" s="12"/>
      <c r="AV11" s="12"/>
      <c r="AW11" s="82">
        <f t="shared" si="15"/>
        <v>0</v>
      </c>
      <c r="AX11" s="11">
        <f t="shared" si="9"/>
        <v>0</v>
      </c>
      <c r="AY11" s="12"/>
      <c r="AZ11" s="12"/>
      <c r="BA11" s="12"/>
      <c r="BB11" s="12"/>
      <c r="BC11" s="82">
        <f t="shared" si="16"/>
        <v>0</v>
      </c>
      <c r="BD11" s="11">
        <f t="shared" si="10"/>
        <v>0</v>
      </c>
      <c r="BE11" s="12"/>
      <c r="BF11" s="12"/>
      <c r="BG11" s="82">
        <f t="shared" si="19"/>
        <v>0</v>
      </c>
      <c r="BH11" s="11">
        <f t="shared" si="11"/>
        <v>0</v>
      </c>
      <c r="BI11" s="12"/>
      <c r="BJ11" s="12"/>
      <c r="BK11" s="82">
        <f t="shared" si="17"/>
        <v>0</v>
      </c>
      <c r="BL11" s="105"/>
    </row>
    <row r="12" spans="1:64" x14ac:dyDescent="0.3">
      <c r="A12" s="30">
        <v>42408</v>
      </c>
      <c r="B12" s="9">
        <f t="shared" si="0"/>
        <v>0</v>
      </c>
      <c r="C12" s="10">
        <f t="shared" si="12"/>
        <v>0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3"/>
        <v>0</v>
      </c>
      <c r="AJ12" s="11">
        <f t="shared" si="6"/>
        <v>0</v>
      </c>
      <c r="AK12" s="12"/>
      <c r="AL12" s="12"/>
      <c r="AM12" s="12"/>
      <c r="AN12" s="12"/>
      <c r="AO12" s="82">
        <f t="shared" si="14"/>
        <v>0</v>
      </c>
      <c r="AP12" s="11">
        <f t="shared" si="7"/>
        <v>0</v>
      </c>
      <c r="AQ12" s="12"/>
      <c r="AR12" s="12"/>
      <c r="AS12" s="82">
        <f t="shared" si="18"/>
        <v>0</v>
      </c>
      <c r="AT12" s="11">
        <f t="shared" si="8"/>
        <v>0</v>
      </c>
      <c r="AU12" s="12"/>
      <c r="AV12" s="12"/>
      <c r="AW12" s="82">
        <f t="shared" si="15"/>
        <v>0</v>
      </c>
      <c r="AX12" s="11">
        <f t="shared" si="9"/>
        <v>0</v>
      </c>
      <c r="AY12" s="12"/>
      <c r="AZ12" s="12"/>
      <c r="BA12" s="12"/>
      <c r="BB12" s="12"/>
      <c r="BC12" s="82">
        <f t="shared" si="16"/>
        <v>0</v>
      </c>
      <c r="BD12" s="11">
        <f t="shared" si="10"/>
        <v>0</v>
      </c>
      <c r="BE12" s="12"/>
      <c r="BF12" s="12"/>
      <c r="BG12" s="82">
        <f t="shared" si="19"/>
        <v>0</v>
      </c>
      <c r="BH12" s="11">
        <f t="shared" si="11"/>
        <v>0</v>
      </c>
      <c r="BI12" s="12"/>
      <c r="BJ12" s="12"/>
      <c r="BK12" s="82">
        <f t="shared" si="17"/>
        <v>0</v>
      </c>
      <c r="BL12" s="105"/>
    </row>
    <row r="13" spans="1:64" x14ac:dyDescent="0.3">
      <c r="A13" s="30">
        <v>42409</v>
      </c>
      <c r="B13" s="9">
        <f t="shared" si="0"/>
        <v>0</v>
      </c>
      <c r="C13" s="10">
        <f t="shared" si="12"/>
        <v>0</v>
      </c>
      <c r="D13" s="11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0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3"/>
        <v>0</v>
      </c>
      <c r="AJ13" s="11">
        <f t="shared" si="6"/>
        <v>0</v>
      </c>
      <c r="AK13" s="12"/>
      <c r="AL13" s="12"/>
      <c r="AM13" s="12"/>
      <c r="AN13" s="12"/>
      <c r="AO13" s="82">
        <f t="shared" si="14"/>
        <v>0</v>
      </c>
      <c r="AP13" s="11">
        <f t="shared" si="7"/>
        <v>0</v>
      </c>
      <c r="AQ13" s="12"/>
      <c r="AR13" s="12"/>
      <c r="AS13" s="82">
        <f t="shared" si="18"/>
        <v>0</v>
      </c>
      <c r="AT13" s="11">
        <f t="shared" si="8"/>
        <v>0</v>
      </c>
      <c r="AU13" s="12"/>
      <c r="AV13" s="12"/>
      <c r="AW13" s="82">
        <f t="shared" si="15"/>
        <v>0</v>
      </c>
      <c r="AX13" s="11">
        <f t="shared" si="9"/>
        <v>0</v>
      </c>
      <c r="AY13" s="12"/>
      <c r="AZ13" s="12"/>
      <c r="BA13" s="12"/>
      <c r="BB13" s="12"/>
      <c r="BC13" s="82">
        <f t="shared" si="16"/>
        <v>0</v>
      </c>
      <c r="BD13" s="11">
        <f t="shared" si="10"/>
        <v>0</v>
      </c>
      <c r="BE13" s="12"/>
      <c r="BF13" s="12"/>
      <c r="BG13" s="82">
        <f t="shared" si="19"/>
        <v>0</v>
      </c>
      <c r="BH13" s="11">
        <f t="shared" si="11"/>
        <v>0</v>
      </c>
      <c r="BI13" s="12"/>
      <c r="BJ13" s="12"/>
      <c r="BK13" s="82">
        <f t="shared" si="17"/>
        <v>0</v>
      </c>
      <c r="BL13" s="105"/>
    </row>
    <row r="14" spans="1:64" x14ac:dyDescent="0.3">
      <c r="A14" s="30">
        <v>42410</v>
      </c>
      <c r="B14" s="9">
        <f t="shared" si="0"/>
        <v>0</v>
      </c>
      <c r="C14" s="10">
        <f t="shared" si="12"/>
        <v>0</v>
      </c>
      <c r="D14" s="11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0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3"/>
        <v>0</v>
      </c>
      <c r="AJ14" s="11">
        <f t="shared" si="6"/>
        <v>0</v>
      </c>
      <c r="AK14" s="12"/>
      <c r="AL14" s="12"/>
      <c r="AM14" s="12"/>
      <c r="AN14" s="12"/>
      <c r="AO14" s="82">
        <f t="shared" si="14"/>
        <v>0</v>
      </c>
      <c r="AP14" s="11">
        <f t="shared" si="7"/>
        <v>0</v>
      </c>
      <c r="AQ14" s="12"/>
      <c r="AR14" s="12"/>
      <c r="AS14" s="82">
        <f t="shared" si="18"/>
        <v>0</v>
      </c>
      <c r="AT14" s="11">
        <f t="shared" si="8"/>
        <v>0</v>
      </c>
      <c r="AU14" s="12"/>
      <c r="AV14" s="12"/>
      <c r="AW14" s="82">
        <f t="shared" si="15"/>
        <v>0</v>
      </c>
      <c r="AX14" s="11">
        <f t="shared" si="9"/>
        <v>0</v>
      </c>
      <c r="AY14" s="12"/>
      <c r="AZ14" s="12"/>
      <c r="BA14" s="12"/>
      <c r="BB14" s="12"/>
      <c r="BC14" s="82">
        <f t="shared" si="16"/>
        <v>0</v>
      </c>
      <c r="BD14" s="11">
        <f t="shared" si="10"/>
        <v>0</v>
      </c>
      <c r="BE14" s="12"/>
      <c r="BF14" s="12"/>
      <c r="BG14" s="82">
        <f t="shared" si="19"/>
        <v>0</v>
      </c>
      <c r="BH14" s="11">
        <f t="shared" si="11"/>
        <v>0</v>
      </c>
      <c r="BI14" s="12"/>
      <c r="BJ14" s="12"/>
      <c r="BK14" s="82">
        <f t="shared" si="17"/>
        <v>0</v>
      </c>
      <c r="BL14" s="105"/>
    </row>
    <row r="15" spans="1:64" x14ac:dyDescent="0.3">
      <c r="A15" s="30">
        <v>42411</v>
      </c>
      <c r="B15" s="9">
        <f t="shared" si="0"/>
        <v>0</v>
      </c>
      <c r="C15" s="10">
        <f t="shared" si="12"/>
        <v>0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0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3"/>
        <v>0</v>
      </c>
      <c r="AJ15" s="11">
        <f t="shared" si="6"/>
        <v>0</v>
      </c>
      <c r="AK15" s="12"/>
      <c r="AL15" s="12"/>
      <c r="AM15" s="12"/>
      <c r="AN15" s="12"/>
      <c r="AO15" s="82">
        <f t="shared" si="14"/>
        <v>0</v>
      </c>
      <c r="AP15" s="11">
        <f t="shared" si="7"/>
        <v>0</v>
      </c>
      <c r="AQ15" s="12"/>
      <c r="AR15" s="12"/>
      <c r="AS15" s="82">
        <f t="shared" si="18"/>
        <v>0</v>
      </c>
      <c r="AT15" s="11">
        <f t="shared" si="8"/>
        <v>0</v>
      </c>
      <c r="AU15" s="12"/>
      <c r="AV15" s="12"/>
      <c r="AW15" s="82">
        <f t="shared" si="15"/>
        <v>0</v>
      </c>
      <c r="AX15" s="11">
        <f t="shared" si="9"/>
        <v>0</v>
      </c>
      <c r="AY15" s="12"/>
      <c r="AZ15" s="12"/>
      <c r="BA15" s="12"/>
      <c r="BB15" s="12"/>
      <c r="BC15" s="82">
        <f t="shared" si="16"/>
        <v>0</v>
      </c>
      <c r="BD15" s="11">
        <f t="shared" si="10"/>
        <v>0</v>
      </c>
      <c r="BE15" s="12"/>
      <c r="BF15" s="12"/>
      <c r="BG15" s="82">
        <f t="shared" si="19"/>
        <v>0</v>
      </c>
      <c r="BH15" s="11">
        <f t="shared" si="11"/>
        <v>0</v>
      </c>
      <c r="BI15" s="12"/>
      <c r="BJ15" s="12"/>
      <c r="BK15" s="82">
        <f t="shared" si="17"/>
        <v>0</v>
      </c>
      <c r="BL15" s="105"/>
    </row>
    <row r="16" spans="1:64" x14ac:dyDescent="0.3">
      <c r="A16" s="30">
        <v>42412</v>
      </c>
      <c r="B16" s="9">
        <f t="shared" si="0"/>
        <v>0</v>
      </c>
      <c r="C16" s="10">
        <f t="shared" si="12"/>
        <v>0</v>
      </c>
      <c r="D16" s="11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0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3"/>
        <v>0</v>
      </c>
      <c r="AJ16" s="11">
        <f t="shared" si="6"/>
        <v>0</v>
      </c>
      <c r="AK16" s="12"/>
      <c r="AL16" s="12"/>
      <c r="AM16" s="12"/>
      <c r="AN16" s="12"/>
      <c r="AO16" s="82">
        <f t="shared" si="14"/>
        <v>0</v>
      </c>
      <c r="AP16" s="11">
        <f t="shared" si="7"/>
        <v>0</v>
      </c>
      <c r="AQ16" s="12"/>
      <c r="AR16" s="12"/>
      <c r="AS16" s="82">
        <f t="shared" si="18"/>
        <v>0</v>
      </c>
      <c r="AT16" s="11">
        <f t="shared" si="8"/>
        <v>0</v>
      </c>
      <c r="AU16" s="12"/>
      <c r="AV16" s="12"/>
      <c r="AW16" s="82">
        <f t="shared" si="15"/>
        <v>0</v>
      </c>
      <c r="AX16" s="11">
        <f t="shared" si="9"/>
        <v>0</v>
      </c>
      <c r="AY16" s="12"/>
      <c r="AZ16" s="12"/>
      <c r="BA16" s="12"/>
      <c r="BB16" s="12"/>
      <c r="BC16" s="82">
        <f t="shared" si="16"/>
        <v>0</v>
      </c>
      <c r="BD16" s="11">
        <f t="shared" si="10"/>
        <v>0</v>
      </c>
      <c r="BE16" s="12"/>
      <c r="BF16" s="12"/>
      <c r="BG16" s="82">
        <f t="shared" si="19"/>
        <v>0</v>
      </c>
      <c r="BH16" s="11">
        <f t="shared" si="11"/>
        <v>0</v>
      </c>
      <c r="BI16" s="12"/>
      <c r="BJ16" s="12"/>
      <c r="BK16" s="82">
        <f t="shared" si="17"/>
        <v>0</v>
      </c>
      <c r="BL16" s="105"/>
    </row>
    <row r="17" spans="1:64" x14ac:dyDescent="0.3">
      <c r="A17" s="30">
        <v>42413</v>
      </c>
      <c r="B17" s="9">
        <f t="shared" si="0"/>
        <v>0</v>
      </c>
      <c r="C17" s="10">
        <f t="shared" si="12"/>
        <v>0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0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3"/>
        <v>0</v>
      </c>
      <c r="AJ17" s="11">
        <f t="shared" si="6"/>
        <v>0</v>
      </c>
      <c r="AK17" s="12"/>
      <c r="AL17" s="12"/>
      <c r="AM17" s="12"/>
      <c r="AN17" s="12"/>
      <c r="AO17" s="82">
        <f t="shared" si="14"/>
        <v>0</v>
      </c>
      <c r="AP17" s="11">
        <f t="shared" si="7"/>
        <v>0</v>
      </c>
      <c r="AQ17" s="12"/>
      <c r="AR17" s="12"/>
      <c r="AS17" s="82">
        <f t="shared" si="18"/>
        <v>0</v>
      </c>
      <c r="AT17" s="11">
        <f t="shared" si="8"/>
        <v>0</v>
      </c>
      <c r="AU17" s="12"/>
      <c r="AV17" s="12"/>
      <c r="AW17" s="82">
        <f t="shared" si="15"/>
        <v>0</v>
      </c>
      <c r="AX17" s="11">
        <f t="shared" si="9"/>
        <v>0</v>
      </c>
      <c r="AY17" s="12"/>
      <c r="AZ17" s="12"/>
      <c r="BA17" s="12"/>
      <c r="BB17" s="12"/>
      <c r="BC17" s="82">
        <f t="shared" si="16"/>
        <v>0</v>
      </c>
      <c r="BD17" s="11">
        <f t="shared" si="10"/>
        <v>0</v>
      </c>
      <c r="BE17" s="12"/>
      <c r="BF17" s="12"/>
      <c r="BG17" s="82">
        <f t="shared" si="19"/>
        <v>0</v>
      </c>
      <c r="BH17" s="11">
        <f t="shared" si="11"/>
        <v>0</v>
      </c>
      <c r="BI17" s="12"/>
      <c r="BJ17" s="12"/>
      <c r="BK17" s="82">
        <f t="shared" si="17"/>
        <v>0</v>
      </c>
      <c r="BL17" s="105"/>
    </row>
    <row r="18" spans="1:64" x14ac:dyDescent="0.3">
      <c r="A18" s="30">
        <v>42414</v>
      </c>
      <c r="B18" s="9">
        <f t="shared" si="0"/>
        <v>0</v>
      </c>
      <c r="C18" s="10">
        <f t="shared" si="12"/>
        <v>0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0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3"/>
        <v>0</v>
      </c>
      <c r="AJ18" s="11">
        <f t="shared" si="6"/>
        <v>0</v>
      </c>
      <c r="AK18" s="12"/>
      <c r="AL18" s="12"/>
      <c r="AM18" s="12"/>
      <c r="AN18" s="12"/>
      <c r="AO18" s="82">
        <f t="shared" si="14"/>
        <v>0</v>
      </c>
      <c r="AP18" s="11">
        <f t="shared" si="7"/>
        <v>0</v>
      </c>
      <c r="AQ18" s="12"/>
      <c r="AR18" s="12"/>
      <c r="AS18" s="82">
        <f t="shared" si="18"/>
        <v>0</v>
      </c>
      <c r="AT18" s="11">
        <f t="shared" si="8"/>
        <v>0</v>
      </c>
      <c r="AU18" s="12"/>
      <c r="AV18" s="12"/>
      <c r="AW18" s="82">
        <f t="shared" si="15"/>
        <v>0</v>
      </c>
      <c r="AX18" s="11">
        <f t="shared" si="9"/>
        <v>0</v>
      </c>
      <c r="AY18" s="12"/>
      <c r="AZ18" s="12"/>
      <c r="BA18" s="12"/>
      <c r="BB18" s="12"/>
      <c r="BC18" s="82">
        <f t="shared" si="16"/>
        <v>0</v>
      </c>
      <c r="BD18" s="11">
        <f t="shared" si="10"/>
        <v>0</v>
      </c>
      <c r="BE18" s="12"/>
      <c r="BF18" s="12"/>
      <c r="BG18" s="82">
        <f t="shared" si="19"/>
        <v>0</v>
      </c>
      <c r="BH18" s="11">
        <f t="shared" si="11"/>
        <v>0</v>
      </c>
      <c r="BI18" s="12"/>
      <c r="BJ18" s="12"/>
      <c r="BK18" s="82">
        <f t="shared" si="17"/>
        <v>0</v>
      </c>
      <c r="BL18" s="105"/>
    </row>
    <row r="19" spans="1:64" x14ac:dyDescent="0.3">
      <c r="A19" s="30">
        <v>42415</v>
      </c>
      <c r="B19" s="9">
        <f t="shared" si="0"/>
        <v>0</v>
      </c>
      <c r="C19" s="10">
        <f t="shared" si="12"/>
        <v>0</v>
      </c>
      <c r="D19" s="11">
        <f t="shared" si="1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0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3"/>
        <v>0</v>
      </c>
      <c r="AJ19" s="11">
        <f t="shared" si="6"/>
        <v>0</v>
      </c>
      <c r="AK19" s="12"/>
      <c r="AL19" s="12"/>
      <c r="AM19" s="12"/>
      <c r="AN19" s="12"/>
      <c r="AO19" s="82">
        <f t="shared" si="14"/>
        <v>0</v>
      </c>
      <c r="AP19" s="11">
        <f t="shared" si="7"/>
        <v>0</v>
      </c>
      <c r="AQ19" s="12"/>
      <c r="AR19" s="12"/>
      <c r="AS19" s="82">
        <f t="shared" si="18"/>
        <v>0</v>
      </c>
      <c r="AT19" s="11">
        <f t="shared" si="8"/>
        <v>0</v>
      </c>
      <c r="AU19" s="12"/>
      <c r="AV19" s="12"/>
      <c r="AW19" s="82">
        <f t="shared" si="15"/>
        <v>0</v>
      </c>
      <c r="AX19" s="11">
        <f t="shared" si="9"/>
        <v>0</v>
      </c>
      <c r="AY19" s="12"/>
      <c r="AZ19" s="12"/>
      <c r="BA19" s="12"/>
      <c r="BB19" s="12"/>
      <c r="BC19" s="82">
        <f t="shared" si="16"/>
        <v>0</v>
      </c>
      <c r="BD19" s="11">
        <f t="shared" si="10"/>
        <v>0</v>
      </c>
      <c r="BE19" s="12"/>
      <c r="BF19" s="12"/>
      <c r="BG19" s="82">
        <f t="shared" si="19"/>
        <v>0</v>
      </c>
      <c r="BH19" s="11">
        <f t="shared" si="11"/>
        <v>0</v>
      </c>
      <c r="BI19" s="12"/>
      <c r="BJ19" s="12"/>
      <c r="BK19" s="82">
        <f t="shared" si="17"/>
        <v>0</v>
      </c>
      <c r="BL19" s="105"/>
    </row>
    <row r="20" spans="1:64" x14ac:dyDescent="0.3">
      <c r="A20" s="30">
        <v>42416</v>
      </c>
      <c r="B20" s="9">
        <f t="shared" si="0"/>
        <v>0</v>
      </c>
      <c r="C20" s="10">
        <f t="shared" si="12"/>
        <v>0</v>
      </c>
      <c r="D20" s="11">
        <f t="shared" si="1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0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3"/>
        <v>0</v>
      </c>
      <c r="AJ20" s="11">
        <f t="shared" si="6"/>
        <v>0</v>
      </c>
      <c r="AK20" s="12"/>
      <c r="AL20" s="12"/>
      <c r="AM20" s="12"/>
      <c r="AN20" s="12"/>
      <c r="AO20" s="82">
        <f t="shared" si="14"/>
        <v>0</v>
      </c>
      <c r="AP20" s="11">
        <f t="shared" si="7"/>
        <v>0</v>
      </c>
      <c r="AQ20" s="12"/>
      <c r="AR20" s="12"/>
      <c r="AS20" s="82">
        <f t="shared" si="18"/>
        <v>0</v>
      </c>
      <c r="AT20" s="11">
        <f t="shared" si="8"/>
        <v>0</v>
      </c>
      <c r="AU20" s="12"/>
      <c r="AV20" s="12"/>
      <c r="AW20" s="82">
        <f t="shared" si="15"/>
        <v>0</v>
      </c>
      <c r="AX20" s="11">
        <f t="shared" si="9"/>
        <v>0</v>
      </c>
      <c r="AY20" s="12"/>
      <c r="AZ20" s="12"/>
      <c r="BA20" s="12"/>
      <c r="BB20" s="12"/>
      <c r="BC20" s="82">
        <f t="shared" si="16"/>
        <v>0</v>
      </c>
      <c r="BD20" s="11">
        <f>SUM(BE20:BF20)</f>
        <v>0</v>
      </c>
      <c r="BE20" s="12"/>
      <c r="BF20" s="12"/>
      <c r="BG20" s="82">
        <f t="shared" si="19"/>
        <v>0</v>
      </c>
      <c r="BH20" s="11">
        <f t="shared" si="11"/>
        <v>0</v>
      </c>
      <c r="BI20" s="12"/>
      <c r="BJ20" s="12"/>
      <c r="BK20" s="82">
        <f t="shared" si="17"/>
        <v>0</v>
      </c>
      <c r="BL20" s="105"/>
    </row>
    <row r="21" spans="1:64" x14ac:dyDescent="0.3">
      <c r="A21" s="30">
        <v>42417</v>
      </c>
      <c r="B21" s="9">
        <f t="shared" si="0"/>
        <v>0</v>
      </c>
      <c r="C21" s="10">
        <f t="shared" si="12"/>
        <v>0</v>
      </c>
      <c r="D21" s="11">
        <f t="shared" si="1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0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3"/>
        <v>0</v>
      </c>
      <c r="AJ21" s="11">
        <f t="shared" si="6"/>
        <v>0</v>
      </c>
      <c r="AK21" s="12"/>
      <c r="AL21" s="12"/>
      <c r="AM21" s="12"/>
      <c r="AN21" s="12"/>
      <c r="AO21" s="82">
        <f t="shared" si="14"/>
        <v>0</v>
      </c>
      <c r="AP21" s="11">
        <f t="shared" si="7"/>
        <v>0</v>
      </c>
      <c r="AQ21" s="12"/>
      <c r="AR21" s="12"/>
      <c r="AS21" s="82">
        <f t="shared" si="18"/>
        <v>0</v>
      </c>
      <c r="AT21" s="11">
        <f t="shared" si="8"/>
        <v>0</v>
      </c>
      <c r="AU21" s="12"/>
      <c r="AV21" s="12"/>
      <c r="AW21" s="82">
        <f t="shared" si="15"/>
        <v>0</v>
      </c>
      <c r="AX21" s="11">
        <f t="shared" si="9"/>
        <v>0</v>
      </c>
      <c r="AY21" s="12"/>
      <c r="AZ21" s="12"/>
      <c r="BA21" s="12"/>
      <c r="BB21" s="12"/>
      <c r="BC21" s="82">
        <f t="shared" si="16"/>
        <v>0</v>
      </c>
      <c r="BD21" s="11">
        <f t="shared" si="10"/>
        <v>0</v>
      </c>
      <c r="BE21" s="12"/>
      <c r="BF21" s="12"/>
      <c r="BG21" s="82">
        <f t="shared" si="19"/>
        <v>0</v>
      </c>
      <c r="BH21" s="11">
        <f t="shared" si="11"/>
        <v>0</v>
      </c>
      <c r="BI21" s="12"/>
      <c r="BJ21" s="12"/>
      <c r="BK21" s="82">
        <f t="shared" si="17"/>
        <v>0</v>
      </c>
      <c r="BL21" s="105"/>
    </row>
    <row r="22" spans="1:64" x14ac:dyDescent="0.3">
      <c r="A22" s="30">
        <v>42418</v>
      </c>
      <c r="B22" s="9">
        <f t="shared" si="0"/>
        <v>0</v>
      </c>
      <c r="C22" s="10">
        <f t="shared" si="12"/>
        <v>0</v>
      </c>
      <c r="D22" s="11">
        <f t="shared" si="1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0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3"/>
        <v>0</v>
      </c>
      <c r="AJ22" s="11">
        <f t="shared" si="6"/>
        <v>0</v>
      </c>
      <c r="AK22" s="12"/>
      <c r="AL22" s="12"/>
      <c r="AM22" s="12"/>
      <c r="AN22" s="12"/>
      <c r="AO22" s="82">
        <f t="shared" si="14"/>
        <v>0</v>
      </c>
      <c r="AP22" s="11">
        <f t="shared" si="7"/>
        <v>0</v>
      </c>
      <c r="AQ22" s="12"/>
      <c r="AR22" s="12"/>
      <c r="AS22" s="82">
        <f t="shared" si="18"/>
        <v>0</v>
      </c>
      <c r="AT22" s="11">
        <f t="shared" si="8"/>
        <v>0</v>
      </c>
      <c r="AU22" s="12"/>
      <c r="AV22" s="12"/>
      <c r="AW22" s="82">
        <f t="shared" si="15"/>
        <v>0</v>
      </c>
      <c r="AX22" s="11">
        <f t="shared" si="9"/>
        <v>0</v>
      </c>
      <c r="AY22" s="12"/>
      <c r="AZ22" s="12"/>
      <c r="BA22" s="12"/>
      <c r="BB22" s="12"/>
      <c r="BC22" s="82">
        <f t="shared" si="16"/>
        <v>0</v>
      </c>
      <c r="BD22" s="11">
        <f t="shared" si="10"/>
        <v>0</v>
      </c>
      <c r="BE22" s="12"/>
      <c r="BF22" s="12"/>
      <c r="BG22" s="82">
        <f t="shared" si="19"/>
        <v>0</v>
      </c>
      <c r="BH22" s="11">
        <f>SUM(BI22:BJ22)</f>
        <v>0</v>
      </c>
      <c r="BI22" s="12"/>
      <c r="BJ22" s="12"/>
      <c r="BK22" s="82">
        <f t="shared" si="17"/>
        <v>0</v>
      </c>
      <c r="BL22" s="105"/>
    </row>
    <row r="23" spans="1:64" x14ac:dyDescent="0.3">
      <c r="A23" s="30">
        <v>42419</v>
      </c>
      <c r="B23" s="9">
        <f t="shared" si="0"/>
        <v>0</v>
      </c>
      <c r="C23" s="10">
        <f t="shared" si="12"/>
        <v>0</v>
      </c>
      <c r="D23" s="11">
        <f t="shared" si="1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0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3"/>
        <v>0</v>
      </c>
      <c r="AJ23" s="11">
        <f t="shared" si="6"/>
        <v>0</v>
      </c>
      <c r="AK23" s="12"/>
      <c r="AL23" s="12"/>
      <c r="AM23" s="12"/>
      <c r="AN23" s="12"/>
      <c r="AO23" s="82">
        <f t="shared" si="14"/>
        <v>0</v>
      </c>
      <c r="AP23" s="11">
        <f t="shared" si="7"/>
        <v>0</v>
      </c>
      <c r="AQ23" s="12"/>
      <c r="AR23" s="12"/>
      <c r="AS23" s="82">
        <f t="shared" si="18"/>
        <v>0</v>
      </c>
      <c r="AT23" s="11">
        <f t="shared" si="8"/>
        <v>0</v>
      </c>
      <c r="AU23" s="12"/>
      <c r="AV23" s="12"/>
      <c r="AW23" s="82">
        <f t="shared" si="15"/>
        <v>0</v>
      </c>
      <c r="AX23" s="11">
        <f t="shared" si="9"/>
        <v>0</v>
      </c>
      <c r="AY23" s="12"/>
      <c r="AZ23" s="12"/>
      <c r="BA23" s="12"/>
      <c r="BB23" s="12"/>
      <c r="BC23" s="82">
        <f t="shared" si="16"/>
        <v>0</v>
      </c>
      <c r="BD23" s="11">
        <f t="shared" si="10"/>
        <v>0</v>
      </c>
      <c r="BE23" s="12"/>
      <c r="BF23" s="12"/>
      <c r="BG23" s="82">
        <f t="shared" si="19"/>
        <v>0</v>
      </c>
      <c r="BH23" s="11">
        <f t="shared" si="11"/>
        <v>0</v>
      </c>
      <c r="BI23" s="12"/>
      <c r="BJ23" s="12"/>
      <c r="BK23" s="82">
        <f t="shared" si="17"/>
        <v>0</v>
      </c>
      <c r="BL23" s="105"/>
    </row>
    <row r="24" spans="1:64" x14ac:dyDescent="0.3">
      <c r="A24" s="30">
        <v>42420</v>
      </c>
      <c r="B24" s="9">
        <f t="shared" si="0"/>
        <v>0</v>
      </c>
      <c r="C24" s="10">
        <f t="shared" si="12"/>
        <v>0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0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3"/>
        <v>0</v>
      </c>
      <c r="AJ24" s="11">
        <f t="shared" si="6"/>
        <v>0</v>
      </c>
      <c r="AK24" s="12"/>
      <c r="AL24" s="12"/>
      <c r="AM24" s="12"/>
      <c r="AN24" s="12"/>
      <c r="AO24" s="82">
        <f t="shared" si="14"/>
        <v>0</v>
      </c>
      <c r="AP24" s="11">
        <f t="shared" si="7"/>
        <v>0</v>
      </c>
      <c r="AQ24" s="12"/>
      <c r="AR24" s="12"/>
      <c r="AS24" s="82">
        <f t="shared" si="18"/>
        <v>0</v>
      </c>
      <c r="AT24" s="11">
        <f t="shared" si="8"/>
        <v>0</v>
      </c>
      <c r="AU24" s="12"/>
      <c r="AV24" s="12"/>
      <c r="AW24" s="82">
        <f t="shared" si="15"/>
        <v>0</v>
      </c>
      <c r="AX24" s="11">
        <f t="shared" si="9"/>
        <v>0</v>
      </c>
      <c r="AY24" s="12"/>
      <c r="AZ24" s="12"/>
      <c r="BA24" s="12"/>
      <c r="BB24" s="12"/>
      <c r="BC24" s="82">
        <f t="shared" si="16"/>
        <v>0</v>
      </c>
      <c r="BD24" s="11">
        <f t="shared" si="10"/>
        <v>0</v>
      </c>
      <c r="BE24" s="12"/>
      <c r="BF24" s="12"/>
      <c r="BG24" s="82">
        <f t="shared" si="19"/>
        <v>0</v>
      </c>
      <c r="BH24" s="11">
        <f t="shared" si="11"/>
        <v>0</v>
      </c>
      <c r="BI24" s="12"/>
      <c r="BJ24" s="12"/>
      <c r="BK24" s="82">
        <f t="shared" si="17"/>
        <v>0</v>
      </c>
      <c r="BL24" s="105"/>
    </row>
    <row r="25" spans="1:64" x14ac:dyDescent="0.3">
      <c r="A25" s="30">
        <v>42421</v>
      </c>
      <c r="B25" s="9">
        <f t="shared" si="0"/>
        <v>0</v>
      </c>
      <c r="C25" s="10">
        <f t="shared" si="12"/>
        <v>0</v>
      </c>
      <c r="D25" s="11">
        <f t="shared" si="1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0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3"/>
        <v>0</v>
      </c>
      <c r="AJ25" s="11">
        <f t="shared" si="6"/>
        <v>0</v>
      </c>
      <c r="AK25" s="12"/>
      <c r="AL25" s="12"/>
      <c r="AM25" s="12"/>
      <c r="AN25" s="12"/>
      <c r="AO25" s="82">
        <f t="shared" si="14"/>
        <v>0</v>
      </c>
      <c r="AP25" s="11">
        <f t="shared" si="7"/>
        <v>0</v>
      </c>
      <c r="AQ25" s="12"/>
      <c r="AR25" s="12"/>
      <c r="AS25" s="82">
        <f t="shared" si="18"/>
        <v>0</v>
      </c>
      <c r="AT25" s="11">
        <f t="shared" si="8"/>
        <v>0</v>
      </c>
      <c r="AU25" s="12"/>
      <c r="AV25" s="12"/>
      <c r="AW25" s="82">
        <f t="shared" si="15"/>
        <v>0</v>
      </c>
      <c r="AX25" s="11">
        <f t="shared" si="9"/>
        <v>0</v>
      </c>
      <c r="AY25" s="12"/>
      <c r="AZ25" s="12"/>
      <c r="BA25" s="12"/>
      <c r="BB25" s="12"/>
      <c r="BC25" s="82">
        <f t="shared" si="16"/>
        <v>0</v>
      </c>
      <c r="BD25" s="11">
        <f t="shared" si="10"/>
        <v>0</v>
      </c>
      <c r="BE25" s="12"/>
      <c r="BF25" s="12"/>
      <c r="BG25" s="82">
        <f t="shared" si="19"/>
        <v>0</v>
      </c>
      <c r="BH25" s="11">
        <f t="shared" si="11"/>
        <v>0</v>
      </c>
      <c r="BI25" s="12"/>
      <c r="BJ25" s="12"/>
      <c r="BK25" s="82">
        <f t="shared" si="17"/>
        <v>0</v>
      </c>
      <c r="BL25" s="105"/>
    </row>
    <row r="26" spans="1:64" x14ac:dyDescent="0.3">
      <c r="A26" s="30">
        <v>42422</v>
      </c>
      <c r="B26" s="9">
        <f t="shared" si="0"/>
        <v>0</v>
      </c>
      <c r="C26" s="10">
        <f t="shared" si="12"/>
        <v>0</v>
      </c>
      <c r="D26" s="11">
        <f t="shared" si="1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0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3"/>
        <v>0</v>
      </c>
      <c r="AJ26" s="11">
        <f t="shared" si="6"/>
        <v>0</v>
      </c>
      <c r="AK26" s="12"/>
      <c r="AL26" s="12"/>
      <c r="AM26" s="12"/>
      <c r="AN26" s="12"/>
      <c r="AO26" s="82">
        <f t="shared" si="14"/>
        <v>0</v>
      </c>
      <c r="AP26" s="11">
        <f t="shared" si="7"/>
        <v>0</v>
      </c>
      <c r="AQ26" s="12"/>
      <c r="AR26" s="12"/>
      <c r="AS26" s="82">
        <f t="shared" si="18"/>
        <v>0</v>
      </c>
      <c r="AT26" s="11">
        <f t="shared" si="8"/>
        <v>0</v>
      </c>
      <c r="AU26" s="12"/>
      <c r="AV26" s="12"/>
      <c r="AW26" s="82">
        <f t="shared" si="15"/>
        <v>0</v>
      </c>
      <c r="AX26" s="11">
        <f t="shared" si="9"/>
        <v>0</v>
      </c>
      <c r="AY26" s="12"/>
      <c r="AZ26" s="12"/>
      <c r="BA26" s="12"/>
      <c r="BB26" s="12"/>
      <c r="BC26" s="82">
        <f t="shared" si="16"/>
        <v>0</v>
      </c>
      <c r="BD26" s="11">
        <f t="shared" si="10"/>
        <v>0</v>
      </c>
      <c r="BE26" s="12"/>
      <c r="BF26" s="12"/>
      <c r="BG26" s="82">
        <f t="shared" si="19"/>
        <v>0</v>
      </c>
      <c r="BH26" s="11">
        <f t="shared" si="11"/>
        <v>0</v>
      </c>
      <c r="BI26" s="12"/>
      <c r="BJ26" s="12"/>
      <c r="BK26" s="82">
        <f t="shared" si="17"/>
        <v>0</v>
      </c>
      <c r="BL26" s="105"/>
    </row>
    <row r="27" spans="1:64" x14ac:dyDescent="0.3">
      <c r="A27" s="30">
        <v>42423</v>
      </c>
      <c r="B27" s="9">
        <f t="shared" si="0"/>
        <v>0</v>
      </c>
      <c r="C27" s="10">
        <f t="shared" si="12"/>
        <v>0</v>
      </c>
      <c r="D27" s="11">
        <f t="shared" si="1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0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3"/>
        <v>0</v>
      </c>
      <c r="AJ27" s="11">
        <f t="shared" si="6"/>
        <v>0</v>
      </c>
      <c r="AK27" s="12"/>
      <c r="AL27" s="12"/>
      <c r="AM27" s="12"/>
      <c r="AN27" s="12"/>
      <c r="AO27" s="82">
        <f t="shared" si="14"/>
        <v>0</v>
      </c>
      <c r="AP27" s="11">
        <f t="shared" si="7"/>
        <v>0</v>
      </c>
      <c r="AQ27" s="12"/>
      <c r="AR27" s="12"/>
      <c r="AS27" s="82">
        <f t="shared" si="18"/>
        <v>0</v>
      </c>
      <c r="AT27" s="11">
        <f t="shared" si="8"/>
        <v>0</v>
      </c>
      <c r="AU27" s="12"/>
      <c r="AV27" s="12"/>
      <c r="AW27" s="82">
        <f t="shared" si="15"/>
        <v>0</v>
      </c>
      <c r="AX27" s="11">
        <f t="shared" si="9"/>
        <v>0</v>
      </c>
      <c r="AY27" s="12"/>
      <c r="AZ27" s="12"/>
      <c r="BA27" s="12"/>
      <c r="BB27" s="12"/>
      <c r="BC27" s="82">
        <f t="shared" si="16"/>
        <v>0</v>
      </c>
      <c r="BD27" s="11">
        <f t="shared" si="10"/>
        <v>0</v>
      </c>
      <c r="BE27" s="12"/>
      <c r="BF27" s="12"/>
      <c r="BG27" s="82">
        <f t="shared" si="19"/>
        <v>0</v>
      </c>
      <c r="BH27" s="11">
        <f t="shared" si="11"/>
        <v>0</v>
      </c>
      <c r="BI27" s="12"/>
      <c r="BJ27" s="12"/>
      <c r="BK27" s="82">
        <f t="shared" si="17"/>
        <v>0</v>
      </c>
      <c r="BL27" s="105"/>
    </row>
    <row r="28" spans="1:64" x14ac:dyDescent="0.3">
      <c r="A28" s="30">
        <v>42424</v>
      </c>
      <c r="B28" s="9">
        <f t="shared" si="0"/>
        <v>0</v>
      </c>
      <c r="C28" s="10">
        <f t="shared" si="12"/>
        <v>0</v>
      </c>
      <c r="D28" s="11">
        <f t="shared" si="1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0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3"/>
        <v>0</v>
      </c>
      <c r="AJ28" s="11">
        <f t="shared" si="6"/>
        <v>0</v>
      </c>
      <c r="AK28" s="12"/>
      <c r="AL28" s="12"/>
      <c r="AM28" s="12"/>
      <c r="AN28" s="12"/>
      <c r="AO28" s="82">
        <f t="shared" si="14"/>
        <v>0</v>
      </c>
      <c r="AP28" s="11">
        <f t="shared" si="7"/>
        <v>0</v>
      </c>
      <c r="AQ28" s="12"/>
      <c r="AR28" s="12"/>
      <c r="AS28" s="82">
        <f t="shared" si="18"/>
        <v>0</v>
      </c>
      <c r="AT28" s="11">
        <f t="shared" si="8"/>
        <v>0</v>
      </c>
      <c r="AU28" s="12"/>
      <c r="AV28" s="12"/>
      <c r="AW28" s="82">
        <f t="shared" si="15"/>
        <v>0</v>
      </c>
      <c r="AX28" s="11">
        <f t="shared" si="9"/>
        <v>0</v>
      </c>
      <c r="AY28" s="12"/>
      <c r="AZ28" s="12"/>
      <c r="BA28" s="12"/>
      <c r="BB28" s="12"/>
      <c r="BC28" s="82">
        <f>SUM(AX28+BC27)</f>
        <v>0</v>
      </c>
      <c r="BD28" s="11">
        <f t="shared" si="10"/>
        <v>0</v>
      </c>
      <c r="BE28" s="12"/>
      <c r="BF28" s="12"/>
      <c r="BG28" s="82">
        <f t="shared" si="19"/>
        <v>0</v>
      </c>
      <c r="BH28" s="11">
        <f t="shared" si="11"/>
        <v>0</v>
      </c>
      <c r="BI28" s="12"/>
      <c r="BJ28" s="12"/>
      <c r="BK28" s="82">
        <f t="shared" si="17"/>
        <v>0</v>
      </c>
      <c r="BL28" s="105"/>
    </row>
    <row r="29" spans="1:64" x14ac:dyDescent="0.3">
      <c r="A29" s="30">
        <v>42425</v>
      </c>
      <c r="B29" s="9">
        <f t="shared" si="0"/>
        <v>0</v>
      </c>
      <c r="C29" s="10">
        <f t="shared" si="12"/>
        <v>0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0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3"/>
        <v>0</v>
      </c>
      <c r="AJ29" s="11">
        <f t="shared" si="6"/>
        <v>0</v>
      </c>
      <c r="AK29" s="12"/>
      <c r="AL29" s="12"/>
      <c r="AM29" s="12"/>
      <c r="AN29" s="12"/>
      <c r="AO29" s="82">
        <f t="shared" si="14"/>
        <v>0</v>
      </c>
      <c r="AP29" s="11">
        <f t="shared" si="7"/>
        <v>0</v>
      </c>
      <c r="AQ29" s="12"/>
      <c r="AR29" s="12"/>
      <c r="AS29" s="82">
        <f t="shared" si="18"/>
        <v>0</v>
      </c>
      <c r="AT29" s="11">
        <f t="shared" si="8"/>
        <v>0</v>
      </c>
      <c r="AU29" s="12"/>
      <c r="AV29" s="12"/>
      <c r="AW29" s="82">
        <f t="shared" si="15"/>
        <v>0</v>
      </c>
      <c r="AX29" s="11">
        <f t="shared" si="9"/>
        <v>0</v>
      </c>
      <c r="AY29" s="12"/>
      <c r="AZ29" s="12"/>
      <c r="BA29" s="12"/>
      <c r="BB29" s="12"/>
      <c r="BC29" s="82">
        <f t="shared" si="16"/>
        <v>0</v>
      </c>
      <c r="BD29" s="11">
        <f t="shared" si="10"/>
        <v>0</v>
      </c>
      <c r="BE29" s="12"/>
      <c r="BF29" s="12"/>
      <c r="BG29" s="82">
        <f t="shared" si="19"/>
        <v>0</v>
      </c>
      <c r="BH29" s="11">
        <f t="shared" si="11"/>
        <v>0</v>
      </c>
      <c r="BI29" s="12"/>
      <c r="BJ29" s="12"/>
      <c r="BK29" s="82">
        <f t="shared" si="17"/>
        <v>0</v>
      </c>
      <c r="BL29" s="105"/>
    </row>
    <row r="30" spans="1:64" x14ac:dyDescent="0.3">
      <c r="A30" s="30">
        <v>42426</v>
      </c>
      <c r="B30" s="9">
        <f t="shared" si="0"/>
        <v>0</v>
      </c>
      <c r="C30" s="10">
        <f t="shared" si="12"/>
        <v>0</v>
      </c>
      <c r="D30" s="11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0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3"/>
        <v>0</v>
      </c>
      <c r="AJ30" s="11">
        <f t="shared" si="6"/>
        <v>0</v>
      </c>
      <c r="AK30" s="12"/>
      <c r="AL30" s="12"/>
      <c r="AM30" s="12"/>
      <c r="AN30" s="12"/>
      <c r="AO30" s="82">
        <f t="shared" si="14"/>
        <v>0</v>
      </c>
      <c r="AP30" s="11">
        <f t="shared" si="7"/>
        <v>0</v>
      </c>
      <c r="AQ30" s="12"/>
      <c r="AR30" s="12"/>
      <c r="AS30" s="82">
        <f t="shared" si="18"/>
        <v>0</v>
      </c>
      <c r="AT30" s="11">
        <f t="shared" si="8"/>
        <v>0</v>
      </c>
      <c r="AU30" s="12"/>
      <c r="AV30" s="12"/>
      <c r="AW30" s="82">
        <f t="shared" si="15"/>
        <v>0</v>
      </c>
      <c r="AX30" s="11">
        <f t="shared" si="9"/>
        <v>0</v>
      </c>
      <c r="AY30" s="12"/>
      <c r="AZ30" s="12"/>
      <c r="BA30" s="12"/>
      <c r="BB30" s="12"/>
      <c r="BC30" s="82">
        <f t="shared" si="16"/>
        <v>0</v>
      </c>
      <c r="BD30" s="11">
        <f t="shared" si="10"/>
        <v>0</v>
      </c>
      <c r="BE30" s="12"/>
      <c r="BF30" s="12"/>
      <c r="BG30" s="82">
        <f t="shared" si="19"/>
        <v>0</v>
      </c>
      <c r="BH30" s="11">
        <f t="shared" si="11"/>
        <v>0</v>
      </c>
      <c r="BI30" s="12"/>
      <c r="BJ30" s="12"/>
      <c r="BK30" s="82">
        <f t="shared" si="17"/>
        <v>0</v>
      </c>
      <c r="BL30" s="105"/>
    </row>
    <row r="31" spans="1:64" x14ac:dyDescent="0.3">
      <c r="A31" s="30">
        <v>42427</v>
      </c>
      <c r="B31" s="9">
        <f t="shared" si="0"/>
        <v>0</v>
      </c>
      <c r="C31" s="10">
        <f t="shared" si="12"/>
        <v>0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0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>SUM(Z30+Q31)</f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3"/>
        <v>0</v>
      </c>
      <c r="AJ31" s="11">
        <f t="shared" si="6"/>
        <v>0</v>
      </c>
      <c r="AK31" s="12"/>
      <c r="AL31" s="12"/>
      <c r="AM31" s="12"/>
      <c r="AN31" s="12"/>
      <c r="AO31" s="82">
        <f t="shared" si="14"/>
        <v>0</v>
      </c>
      <c r="AP31" s="11">
        <f t="shared" si="7"/>
        <v>0</v>
      </c>
      <c r="AQ31" s="12"/>
      <c r="AR31" s="12"/>
      <c r="AS31" s="82">
        <f t="shared" si="18"/>
        <v>0</v>
      </c>
      <c r="AT31" s="11">
        <f t="shared" si="8"/>
        <v>0</v>
      </c>
      <c r="AU31" s="12"/>
      <c r="AV31" s="12"/>
      <c r="AW31" s="82">
        <f t="shared" si="15"/>
        <v>0</v>
      </c>
      <c r="AX31" s="11">
        <f t="shared" si="9"/>
        <v>0</v>
      </c>
      <c r="AY31" s="12"/>
      <c r="AZ31" s="12"/>
      <c r="BA31" s="12"/>
      <c r="BB31" s="12"/>
      <c r="BC31" s="82">
        <f t="shared" si="16"/>
        <v>0</v>
      </c>
      <c r="BD31" s="11">
        <f t="shared" si="10"/>
        <v>0</v>
      </c>
      <c r="BE31" s="12"/>
      <c r="BF31" s="12"/>
      <c r="BG31" s="82">
        <f t="shared" si="19"/>
        <v>0</v>
      </c>
      <c r="BH31" s="11">
        <f t="shared" si="11"/>
        <v>0</v>
      </c>
      <c r="BI31" s="12"/>
      <c r="BJ31" s="12"/>
      <c r="BK31" s="82">
        <f t="shared" si="17"/>
        <v>0</v>
      </c>
      <c r="BL31" s="105"/>
    </row>
    <row r="32" spans="1:64" x14ac:dyDescent="0.3">
      <c r="A32" s="30">
        <v>42428</v>
      </c>
      <c r="B32" s="9">
        <f t="shared" si="0"/>
        <v>0</v>
      </c>
      <c r="C32" s="10">
        <f>SUM(C31+B32)</f>
        <v>0</v>
      </c>
      <c r="D32" s="11">
        <f>SUM(E32:O32)</f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>SUM(P31+D32)</f>
        <v>0</v>
      </c>
      <c r="Q32" s="11">
        <f>SUM(R32:Y32)</f>
        <v>0</v>
      </c>
      <c r="R32" s="12"/>
      <c r="S32" s="12"/>
      <c r="T32" s="12"/>
      <c r="U32" s="12"/>
      <c r="V32" s="12"/>
      <c r="W32" s="12"/>
      <c r="X32" s="12"/>
      <c r="Y32" s="12"/>
      <c r="Z32" s="82">
        <f>SUM(Z31+Q32)</f>
        <v>0</v>
      </c>
      <c r="AA32" s="11">
        <f>SUM(AB32:AH32)</f>
        <v>0</v>
      </c>
      <c r="AB32" s="12"/>
      <c r="AC32" s="12"/>
      <c r="AD32" s="12"/>
      <c r="AE32" s="12"/>
      <c r="AF32" s="12"/>
      <c r="AG32" s="12"/>
      <c r="AH32" s="12"/>
      <c r="AI32" s="82">
        <f t="shared" si="13"/>
        <v>0</v>
      </c>
      <c r="AJ32" s="11">
        <f t="shared" si="6"/>
        <v>0</v>
      </c>
      <c r="AK32" s="12"/>
      <c r="AL32" s="12"/>
      <c r="AM32" s="12"/>
      <c r="AN32" s="12"/>
      <c r="AO32" s="82">
        <f t="shared" si="14"/>
        <v>0</v>
      </c>
      <c r="AP32" s="11">
        <f t="shared" si="7"/>
        <v>0</v>
      </c>
      <c r="AQ32" s="12"/>
      <c r="AR32" s="12"/>
      <c r="AS32" s="82">
        <f>SUM(AP32+AS31)</f>
        <v>0</v>
      </c>
      <c r="AT32" s="11">
        <f>SUM(AU32:AV32)</f>
        <v>0</v>
      </c>
      <c r="AU32" s="12"/>
      <c r="AV32" s="12"/>
      <c r="AW32" s="82">
        <f>SUM(AT32+AW31)</f>
        <v>0</v>
      </c>
      <c r="AX32" s="11">
        <f>SUM(AY32:BB32)</f>
        <v>0</v>
      </c>
      <c r="AY32" s="12"/>
      <c r="AZ32" s="12"/>
      <c r="BA32" s="12"/>
      <c r="BB32" s="12"/>
      <c r="BC32" s="82">
        <f>SUM(AX32+BC31)</f>
        <v>0</v>
      </c>
      <c r="BD32" s="11">
        <f>SUM(BE32:BF32)</f>
        <v>0</v>
      </c>
      <c r="BE32" s="12"/>
      <c r="BF32" s="12"/>
      <c r="BG32" s="82">
        <f>SUM(BD32+BG31)</f>
        <v>0</v>
      </c>
      <c r="BH32" s="11">
        <f>SUM(BI32:BJ32)</f>
        <v>0</v>
      </c>
      <c r="BI32" s="12"/>
      <c r="BJ32" s="12"/>
      <c r="BK32" s="82">
        <f t="shared" si="17"/>
        <v>0</v>
      </c>
      <c r="BL32" s="105"/>
    </row>
    <row r="33" spans="1:64" s="15" customFormat="1" x14ac:dyDescent="0.3">
      <c r="A33" s="34">
        <v>42429</v>
      </c>
      <c r="B33" s="15">
        <f t="shared" si="0"/>
        <v>0</v>
      </c>
      <c r="C33" s="16">
        <f>SUM(C31+B33)</f>
        <v>0</v>
      </c>
      <c r="D33" s="17">
        <f t="shared" si="1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83">
        <f>SUM(P31+D33)</f>
        <v>0</v>
      </c>
      <c r="Q33" s="17">
        <f>SUM(R33:Y33)</f>
        <v>0</v>
      </c>
      <c r="R33" s="18"/>
      <c r="S33" s="18"/>
      <c r="T33" s="18"/>
      <c r="U33" s="18"/>
      <c r="V33" s="18"/>
      <c r="W33" s="18"/>
      <c r="X33" s="18"/>
      <c r="Y33" s="18"/>
      <c r="Z33" s="83">
        <f>SUM(Z31+Q33)</f>
        <v>0</v>
      </c>
      <c r="AA33" s="17">
        <f t="shared" si="5"/>
        <v>0</v>
      </c>
      <c r="AB33" s="18"/>
      <c r="AC33" s="18"/>
      <c r="AD33" s="18"/>
      <c r="AE33" s="18"/>
      <c r="AF33" s="18"/>
      <c r="AG33" s="18"/>
      <c r="AH33" s="18"/>
      <c r="AI33" s="83">
        <f>SUM(AI31+AA33)</f>
        <v>0</v>
      </c>
      <c r="AJ33" s="17">
        <f t="shared" si="6"/>
        <v>0</v>
      </c>
      <c r="AK33" s="18"/>
      <c r="AL33" s="18"/>
      <c r="AM33" s="18"/>
      <c r="AN33" s="18"/>
      <c r="AO33" s="83">
        <f>SUM(AO31+AJ33)</f>
        <v>0</v>
      </c>
      <c r="AP33" s="17">
        <f t="shared" si="7"/>
        <v>0</v>
      </c>
      <c r="AQ33" s="18"/>
      <c r="AR33" s="18"/>
      <c r="AS33" s="83">
        <f>SUM(AP33+AS31)</f>
        <v>0</v>
      </c>
      <c r="AT33" s="17">
        <f t="shared" si="8"/>
        <v>0</v>
      </c>
      <c r="AU33" s="18"/>
      <c r="AV33" s="18"/>
      <c r="AW33" s="83">
        <f>SUM(AT33+AW31)</f>
        <v>0</v>
      </c>
      <c r="AX33" s="17">
        <f t="shared" si="9"/>
        <v>0</v>
      </c>
      <c r="AY33" s="18"/>
      <c r="AZ33" s="18"/>
      <c r="BA33" s="18"/>
      <c r="BB33" s="18"/>
      <c r="BC33" s="83">
        <f>SUM(AX33+BC31)</f>
        <v>0</v>
      </c>
      <c r="BD33" s="17">
        <f t="shared" si="10"/>
        <v>0</v>
      </c>
      <c r="BE33" s="18"/>
      <c r="BF33" s="18"/>
      <c r="BG33" s="83">
        <f>SUM(BD33+BG31)</f>
        <v>0</v>
      </c>
      <c r="BH33" s="17">
        <f t="shared" si="11"/>
        <v>0</v>
      </c>
      <c r="BI33" s="18"/>
      <c r="BJ33" s="18"/>
      <c r="BK33" s="83">
        <f t="shared" si="17"/>
        <v>0</v>
      </c>
      <c r="BL33" s="106"/>
    </row>
    <row r="34" spans="1:64" s="21" customFormat="1" x14ac:dyDescent="0.3">
      <c r="A34" s="46"/>
      <c r="C34" s="22"/>
      <c r="D34" s="1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82"/>
      <c r="Q34" s="11"/>
      <c r="R34" s="23"/>
      <c r="S34" s="23"/>
      <c r="T34" s="23"/>
      <c r="U34" s="23"/>
      <c r="V34" s="23"/>
      <c r="W34" s="23"/>
      <c r="X34" s="23"/>
      <c r="Y34" s="23"/>
      <c r="Z34" s="82"/>
      <c r="AA34" s="11"/>
      <c r="AB34" s="23"/>
      <c r="AC34" s="23"/>
      <c r="AD34" s="23"/>
      <c r="AE34" s="23"/>
      <c r="AF34" s="23"/>
      <c r="AG34" s="23"/>
      <c r="AH34" s="23"/>
      <c r="AI34" s="82"/>
      <c r="AJ34" s="11"/>
      <c r="AK34" s="23"/>
      <c r="AL34" s="23"/>
      <c r="AM34" s="23"/>
      <c r="AN34" s="23"/>
      <c r="AO34" s="82"/>
      <c r="AP34" s="11"/>
      <c r="AQ34" s="23"/>
      <c r="AR34" s="23"/>
      <c r="AS34" s="82"/>
      <c r="AT34" s="11"/>
      <c r="AU34" s="23"/>
      <c r="AV34" s="23"/>
      <c r="AW34" s="82"/>
      <c r="AX34" s="11"/>
      <c r="AY34" s="23"/>
      <c r="AZ34" s="23"/>
      <c r="BA34" s="23"/>
      <c r="BB34" s="23"/>
      <c r="BC34" s="82"/>
      <c r="BD34" s="11"/>
      <c r="BE34" s="23"/>
      <c r="BF34" s="23"/>
      <c r="BG34" s="82"/>
      <c r="BH34" s="11"/>
      <c r="BI34" s="23"/>
      <c r="BJ34" s="23"/>
      <c r="BK34" s="111"/>
      <c r="BL34" s="107"/>
    </row>
    <row r="35" spans="1:64" s="26" customFormat="1" ht="12.45" x14ac:dyDescent="0.3">
      <c r="A35" s="25" t="s">
        <v>79</v>
      </c>
      <c r="C35" s="27"/>
      <c r="D35" s="76">
        <f t="shared" ref="D35:O35" si="20">SUM(D5:D33)</f>
        <v>0</v>
      </c>
      <c r="E35" s="26">
        <f t="shared" si="20"/>
        <v>0</v>
      </c>
      <c r="F35" s="26">
        <f t="shared" si="20"/>
        <v>0</v>
      </c>
      <c r="G35" s="26">
        <f t="shared" si="20"/>
        <v>0</v>
      </c>
      <c r="H35" s="26">
        <f t="shared" si="20"/>
        <v>0</v>
      </c>
      <c r="I35" s="26">
        <f t="shared" si="20"/>
        <v>0</v>
      </c>
      <c r="J35" s="26">
        <f t="shared" si="20"/>
        <v>0</v>
      </c>
      <c r="K35" s="26">
        <f t="shared" si="20"/>
        <v>0</v>
      </c>
      <c r="L35" s="26">
        <f t="shared" si="20"/>
        <v>0</v>
      </c>
      <c r="M35" s="26">
        <f t="shared" si="20"/>
        <v>0</v>
      </c>
      <c r="N35" s="26">
        <f t="shared" si="20"/>
        <v>0</v>
      </c>
      <c r="O35" s="26">
        <f t="shared" si="20"/>
        <v>0</v>
      </c>
      <c r="P35" s="84">
        <f>P33</f>
        <v>0</v>
      </c>
      <c r="Q35" s="76">
        <f t="shared" ref="Q35:Y35" si="21">SUM(Q5:Q33)</f>
        <v>0</v>
      </c>
      <c r="R35" s="26">
        <f t="shared" si="21"/>
        <v>0</v>
      </c>
      <c r="S35" s="26">
        <f t="shared" si="21"/>
        <v>0</v>
      </c>
      <c r="T35" s="26">
        <f t="shared" si="21"/>
        <v>0</v>
      </c>
      <c r="U35" s="26">
        <f t="shared" si="21"/>
        <v>0</v>
      </c>
      <c r="V35" s="26">
        <f t="shared" si="21"/>
        <v>0</v>
      </c>
      <c r="W35" s="26">
        <f t="shared" si="21"/>
        <v>0</v>
      </c>
      <c r="X35" s="26">
        <f t="shared" si="21"/>
        <v>0</v>
      </c>
      <c r="Y35" s="26">
        <f t="shared" si="21"/>
        <v>0</v>
      </c>
      <c r="Z35" s="84">
        <f>Z33</f>
        <v>0</v>
      </c>
      <c r="AA35" s="76">
        <f t="shared" ref="AA35:AH35" si="22">SUM(AA5:AA33)</f>
        <v>0</v>
      </c>
      <c r="AB35" s="26">
        <f t="shared" si="22"/>
        <v>0</v>
      </c>
      <c r="AC35" s="26">
        <f t="shared" si="22"/>
        <v>0</v>
      </c>
      <c r="AD35" s="26">
        <f t="shared" si="22"/>
        <v>0</v>
      </c>
      <c r="AE35" s="26">
        <f t="shared" si="22"/>
        <v>0</v>
      </c>
      <c r="AF35" s="26">
        <f t="shared" si="22"/>
        <v>0</v>
      </c>
      <c r="AG35" s="26">
        <f t="shared" si="22"/>
        <v>0</v>
      </c>
      <c r="AH35" s="26">
        <f t="shared" si="22"/>
        <v>0</v>
      </c>
      <c r="AI35" s="84">
        <f>AI33</f>
        <v>0</v>
      </c>
      <c r="AJ35" s="76">
        <f>SUM(AJ5:AJ33)</f>
        <v>0</v>
      </c>
      <c r="AK35" s="26">
        <f>SUM(AK5:AK33)</f>
        <v>0</v>
      </c>
      <c r="AL35" s="26">
        <f>SUM(AL5:AL33)</f>
        <v>0</v>
      </c>
      <c r="AM35" s="26">
        <f>SUM(AM5:AM33)</f>
        <v>0</v>
      </c>
      <c r="AN35" s="26">
        <f>SUM(AN5:AN33)</f>
        <v>0</v>
      </c>
      <c r="AO35" s="84">
        <f>AO33</f>
        <v>0</v>
      </c>
      <c r="AP35" s="76">
        <f>SUM(AP5:AP33)</f>
        <v>0</v>
      </c>
      <c r="AQ35" s="26">
        <f>SUM(AQ5:AQ33)</f>
        <v>0</v>
      </c>
      <c r="AR35" s="26">
        <f>SUM(AR5:AR33)</f>
        <v>0</v>
      </c>
      <c r="AS35" s="84">
        <f>AS33</f>
        <v>0</v>
      </c>
      <c r="AT35" s="76">
        <f>SUM(AT5:AT33)</f>
        <v>0</v>
      </c>
      <c r="AU35" s="26">
        <f>SUM(AU5:AU33)</f>
        <v>0</v>
      </c>
      <c r="AV35" s="26">
        <f>SUM(AV5:AV33)</f>
        <v>0</v>
      </c>
      <c r="AW35" s="84">
        <f>AW33</f>
        <v>0</v>
      </c>
      <c r="AX35" s="76">
        <f>SUM(AX5:AX33)</f>
        <v>0</v>
      </c>
      <c r="AY35" s="26">
        <f>SUM(AY5:AY33)</f>
        <v>0</v>
      </c>
      <c r="AZ35" s="26">
        <f>SUM(AZ5:AZ33)</f>
        <v>0</v>
      </c>
      <c r="BA35" s="26">
        <f>SUM(BA5:BA33)</f>
        <v>0</v>
      </c>
      <c r="BB35" s="26">
        <f>SUM(BB5:BB33)</f>
        <v>0</v>
      </c>
      <c r="BC35" s="84">
        <f>BC33</f>
        <v>0</v>
      </c>
      <c r="BD35" s="76">
        <f>SUM(BD5:BD33)</f>
        <v>0</v>
      </c>
      <c r="BE35" s="26">
        <f>SUM(BE5:BE33)</f>
        <v>0</v>
      </c>
      <c r="BF35" s="26">
        <f>SUM(BF5:BF33)</f>
        <v>0</v>
      </c>
      <c r="BG35" s="84">
        <f>BG33</f>
        <v>0</v>
      </c>
      <c r="BH35" s="76">
        <f>SUM(BH5:BH33)</f>
        <v>0</v>
      </c>
      <c r="BI35" s="26">
        <f>SUM(BI5:BI33)</f>
        <v>0</v>
      </c>
      <c r="BJ35" s="26">
        <f>SUM(BJ5:BJ33)</f>
        <v>0</v>
      </c>
      <c r="BK35" s="84">
        <f>BK33</f>
        <v>0</v>
      </c>
      <c r="BL35" s="108"/>
    </row>
    <row r="36" spans="1:64" s="21" customFormat="1" x14ac:dyDescent="0.3">
      <c r="A36" s="46"/>
      <c r="C36" s="22"/>
      <c r="D36" s="11"/>
      <c r="P36" s="82"/>
      <c r="Q36" s="11"/>
      <c r="Z36" s="82"/>
      <c r="AA36" s="11"/>
      <c r="AI36" s="82"/>
      <c r="AJ36" s="11"/>
      <c r="AO36" s="82"/>
      <c r="AP36" s="11"/>
      <c r="AS36" s="82"/>
      <c r="AT36" s="11"/>
      <c r="AW36" s="82"/>
      <c r="AX36" s="11"/>
      <c r="BC36" s="82"/>
      <c r="BD36" s="11"/>
      <c r="BG36" s="82"/>
      <c r="BH36" s="11"/>
      <c r="BK36" s="82"/>
      <c r="BL36" s="10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L3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42430</v>
      </c>
      <c r="B5" s="9">
        <f t="shared" ref="B5:B35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SUM(AP5:AR5)</f>
        <v>0</v>
      </c>
      <c r="AT5" s="11">
        <f>SUM(AU5:AV5)</f>
        <v>0</v>
      </c>
      <c r="AU5" s="12"/>
      <c r="AV5" s="12"/>
      <c r="AW5" s="82">
        <f>SUM(AT5:AV5)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0</v>
      </c>
      <c r="BE5" s="12"/>
      <c r="BF5" s="12"/>
      <c r="BG5" s="82">
        <f>SUM(BD5:BF5)</f>
        <v>0</v>
      </c>
      <c r="BH5" s="11">
        <f>SUM(BI5:BJ5)</f>
        <v>0</v>
      </c>
      <c r="BI5" s="12"/>
      <c r="BJ5" s="12"/>
      <c r="BK5" s="82">
        <f>SUM(BH5:BJ5)</f>
        <v>0</v>
      </c>
      <c r="BL5" s="105"/>
    </row>
    <row r="6" spans="1:64" x14ac:dyDescent="0.3">
      <c r="A6" s="30">
        <v>42431</v>
      </c>
      <c r="B6" s="9">
        <f t="shared" si="0"/>
        <v>0</v>
      </c>
      <c r="C6" s="10">
        <f>SUM(C5+B6)</f>
        <v>0</v>
      </c>
      <c r="D6" s="11">
        <f t="shared" ref="D6:D35" si="1">SUM(E6:O6)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5" si="2">SUM(P5+D6)</f>
        <v>0</v>
      </c>
      <c r="Q6" s="11">
        <f t="shared" ref="Q6:Q35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5" si="4">SUM(Z5+Q6)</f>
        <v>0</v>
      </c>
      <c r="AA6" s="11">
        <f t="shared" ref="AA6:AA35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5" si="6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5" si="7">SUM(AQ6:AR6)</f>
        <v>0</v>
      </c>
      <c r="AQ6" s="12"/>
      <c r="AR6" s="12"/>
      <c r="AS6" s="82">
        <f>SUM(AP6+AS5)</f>
        <v>0</v>
      </c>
      <c r="AT6" s="11">
        <f t="shared" ref="AT6:AT35" si="8">SUM(AU6:AV6)</f>
        <v>0</v>
      </c>
      <c r="AU6" s="12"/>
      <c r="AV6" s="12"/>
      <c r="AW6" s="82">
        <f>SUM(AT6+AW5)</f>
        <v>0</v>
      </c>
      <c r="AX6" s="11">
        <f>SUM(AY6:BB6)</f>
        <v>0</v>
      </c>
      <c r="AY6" s="12"/>
      <c r="AZ6" s="12"/>
      <c r="BA6" s="12"/>
      <c r="BB6" s="12"/>
      <c r="BC6" s="82">
        <f>SUM(AY6+BC5)</f>
        <v>0</v>
      </c>
      <c r="BD6" s="11">
        <f t="shared" ref="BD6:BD35" si="9">SUM(BE6:BF6)</f>
        <v>0</v>
      </c>
      <c r="BE6" s="12"/>
      <c r="BF6" s="12"/>
      <c r="BG6" s="82">
        <f>SUM(BD6+BG5)</f>
        <v>0</v>
      </c>
      <c r="BH6" s="11">
        <f t="shared" ref="BH6:BH35" si="10">SUM(BI6:BJ6)</f>
        <v>0</v>
      </c>
      <c r="BI6" s="12"/>
      <c r="BJ6" s="12"/>
      <c r="BK6" s="82">
        <f>SUM(BH6+BK5)</f>
        <v>0</v>
      </c>
      <c r="BL6" s="105"/>
    </row>
    <row r="7" spans="1:64" x14ac:dyDescent="0.3">
      <c r="A7" s="30">
        <v>42432</v>
      </c>
      <c r="B7" s="9">
        <f t="shared" si="0"/>
        <v>0</v>
      </c>
      <c r="C7" s="10">
        <f t="shared" ref="C7:C35" si="11">SUM(C6+B7)</f>
        <v>0</v>
      </c>
      <c r="D7" s="11">
        <f t="shared" si="1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0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5" si="12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5" si="13">SUM(AO6+AJ7)</f>
        <v>0</v>
      </c>
      <c r="AP7" s="11">
        <f t="shared" si="7"/>
        <v>0</v>
      </c>
      <c r="AQ7" s="12"/>
      <c r="AR7" s="12"/>
      <c r="AS7" s="82">
        <f t="shared" ref="AS7:AS35" si="14">SUM(AP7+AS6)</f>
        <v>0</v>
      </c>
      <c r="AT7" s="11">
        <f t="shared" si="8"/>
        <v>0</v>
      </c>
      <c r="AU7" s="12"/>
      <c r="AV7" s="12"/>
      <c r="AW7" s="82">
        <f t="shared" ref="AW7:AW35" si="15">SUM(AT7+AW6)</f>
        <v>0</v>
      </c>
      <c r="AX7" s="11">
        <f t="shared" ref="AX7:AX35" si="16">SUM(AY7:BB7)</f>
        <v>0</v>
      </c>
      <c r="AY7" s="12"/>
      <c r="AZ7" s="12"/>
      <c r="BA7" s="12"/>
      <c r="BB7" s="12"/>
      <c r="BC7" s="82">
        <f t="shared" ref="BC7:BC34" si="17">SUM(AY7+BC6)</f>
        <v>0</v>
      </c>
      <c r="BD7" s="11">
        <f t="shared" si="9"/>
        <v>0</v>
      </c>
      <c r="BE7" s="12"/>
      <c r="BF7" s="12"/>
      <c r="BG7" s="82">
        <f t="shared" ref="BG7:BG35" si="18">SUM(BD7+BG6)</f>
        <v>0</v>
      </c>
      <c r="BH7" s="11">
        <f t="shared" si="10"/>
        <v>0</v>
      </c>
      <c r="BI7" s="12"/>
      <c r="BJ7" s="12"/>
      <c r="BK7" s="82">
        <f t="shared" ref="BK7:BK35" si="19">SUM(BH7+BK6)</f>
        <v>0</v>
      </c>
      <c r="BL7" s="105"/>
    </row>
    <row r="8" spans="1:64" x14ac:dyDescent="0.3">
      <c r="A8" s="30">
        <v>42433</v>
      </c>
      <c r="B8" s="9">
        <f t="shared" si="0"/>
        <v>0</v>
      </c>
      <c r="C8" s="10">
        <f t="shared" si="11"/>
        <v>0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0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2"/>
        <v>0</v>
      </c>
      <c r="AJ8" s="11">
        <f t="shared" si="6"/>
        <v>0</v>
      </c>
      <c r="AK8" s="12"/>
      <c r="AL8" s="12"/>
      <c r="AM8" s="12"/>
      <c r="AN8" s="12"/>
      <c r="AO8" s="82">
        <f t="shared" si="13"/>
        <v>0</v>
      </c>
      <c r="AP8" s="11">
        <f t="shared" si="7"/>
        <v>0</v>
      </c>
      <c r="AQ8" s="12"/>
      <c r="AR8" s="12"/>
      <c r="AS8" s="82">
        <f t="shared" si="14"/>
        <v>0</v>
      </c>
      <c r="AT8" s="11">
        <f t="shared" si="8"/>
        <v>0</v>
      </c>
      <c r="AU8" s="12"/>
      <c r="AV8" s="12"/>
      <c r="AW8" s="82">
        <f t="shared" si="15"/>
        <v>0</v>
      </c>
      <c r="AX8" s="11">
        <f t="shared" si="16"/>
        <v>0</v>
      </c>
      <c r="AY8" s="12"/>
      <c r="AZ8" s="12"/>
      <c r="BA8" s="12"/>
      <c r="BB8" s="12"/>
      <c r="BC8" s="82">
        <f t="shared" si="17"/>
        <v>0</v>
      </c>
      <c r="BD8" s="11">
        <f t="shared" si="9"/>
        <v>0</v>
      </c>
      <c r="BE8" s="12"/>
      <c r="BF8" s="12"/>
      <c r="BG8" s="82">
        <f>SUM(BD8+BG7)</f>
        <v>0</v>
      </c>
      <c r="BH8" s="11">
        <f t="shared" si="10"/>
        <v>0</v>
      </c>
      <c r="BI8" s="12"/>
      <c r="BJ8" s="12"/>
      <c r="BK8" s="82">
        <f t="shared" si="19"/>
        <v>0</v>
      </c>
      <c r="BL8" s="105"/>
    </row>
    <row r="9" spans="1:64" x14ac:dyDescent="0.3">
      <c r="A9" s="30">
        <v>42434</v>
      </c>
      <c r="B9" s="9">
        <f t="shared" si="0"/>
        <v>0</v>
      </c>
      <c r="C9" s="10">
        <f t="shared" si="11"/>
        <v>0</v>
      </c>
      <c r="D9" s="11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0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2"/>
        <v>0</v>
      </c>
      <c r="AJ9" s="11">
        <f t="shared" si="6"/>
        <v>0</v>
      </c>
      <c r="AK9" s="12"/>
      <c r="AL9" s="12"/>
      <c r="AM9" s="12"/>
      <c r="AN9" s="12"/>
      <c r="AO9" s="82">
        <f t="shared" si="13"/>
        <v>0</v>
      </c>
      <c r="AP9" s="11">
        <f t="shared" si="7"/>
        <v>0</v>
      </c>
      <c r="AQ9" s="12"/>
      <c r="AR9" s="12"/>
      <c r="AS9" s="82">
        <f t="shared" si="14"/>
        <v>0</v>
      </c>
      <c r="AT9" s="11">
        <f t="shared" si="8"/>
        <v>0</v>
      </c>
      <c r="AU9" s="12"/>
      <c r="AV9" s="12"/>
      <c r="AW9" s="82">
        <f t="shared" si="15"/>
        <v>0</v>
      </c>
      <c r="AX9" s="11">
        <f t="shared" si="16"/>
        <v>0</v>
      </c>
      <c r="AY9" s="12"/>
      <c r="AZ9" s="12"/>
      <c r="BA9" s="12"/>
      <c r="BB9" s="12"/>
      <c r="BC9" s="82">
        <f t="shared" si="17"/>
        <v>0</v>
      </c>
      <c r="BD9" s="11">
        <f t="shared" si="9"/>
        <v>0</v>
      </c>
      <c r="BE9" s="12"/>
      <c r="BF9" s="12"/>
      <c r="BG9" s="82">
        <f t="shared" si="18"/>
        <v>0</v>
      </c>
      <c r="BH9" s="11">
        <f t="shared" si="10"/>
        <v>0</v>
      </c>
      <c r="BI9" s="12"/>
      <c r="BJ9" s="12"/>
      <c r="BK9" s="82">
        <f t="shared" si="19"/>
        <v>0</v>
      </c>
      <c r="BL9" s="105"/>
    </row>
    <row r="10" spans="1:64" x14ac:dyDescent="0.3">
      <c r="A10" s="30">
        <v>42435</v>
      </c>
      <c r="B10" s="9">
        <f t="shared" si="0"/>
        <v>0</v>
      </c>
      <c r="C10" s="10">
        <f t="shared" si="11"/>
        <v>0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0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2"/>
        <v>0</v>
      </c>
      <c r="AJ10" s="11">
        <f t="shared" si="6"/>
        <v>0</v>
      </c>
      <c r="AK10" s="12"/>
      <c r="AL10" s="12"/>
      <c r="AM10" s="12"/>
      <c r="AN10" s="12"/>
      <c r="AO10" s="82">
        <f t="shared" si="13"/>
        <v>0</v>
      </c>
      <c r="AP10" s="11">
        <f t="shared" si="7"/>
        <v>0</v>
      </c>
      <c r="AQ10" s="12"/>
      <c r="AR10" s="12"/>
      <c r="AS10" s="82">
        <f t="shared" si="14"/>
        <v>0</v>
      </c>
      <c r="AT10" s="11">
        <f t="shared" si="8"/>
        <v>0</v>
      </c>
      <c r="AU10" s="12"/>
      <c r="AV10" s="12"/>
      <c r="AW10" s="82">
        <f t="shared" si="15"/>
        <v>0</v>
      </c>
      <c r="AX10" s="11">
        <f t="shared" si="16"/>
        <v>0</v>
      </c>
      <c r="AY10" s="12"/>
      <c r="AZ10" s="12"/>
      <c r="BA10" s="12"/>
      <c r="BB10" s="12"/>
      <c r="BC10" s="82">
        <f t="shared" si="17"/>
        <v>0</v>
      </c>
      <c r="BD10" s="11">
        <f t="shared" si="9"/>
        <v>0</v>
      </c>
      <c r="BE10" s="12"/>
      <c r="BF10" s="12"/>
      <c r="BG10" s="82">
        <f t="shared" si="18"/>
        <v>0</v>
      </c>
      <c r="BH10" s="11">
        <f t="shared" si="10"/>
        <v>0</v>
      </c>
      <c r="BI10" s="12"/>
      <c r="BJ10" s="12"/>
      <c r="BK10" s="82">
        <f t="shared" si="19"/>
        <v>0</v>
      </c>
      <c r="BL10" s="105"/>
    </row>
    <row r="11" spans="1:64" x14ac:dyDescent="0.3">
      <c r="A11" s="30">
        <v>42436</v>
      </c>
      <c r="B11" s="9">
        <f t="shared" si="0"/>
        <v>0</v>
      </c>
      <c r="C11" s="10">
        <f t="shared" si="11"/>
        <v>0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2"/>
        <v>0</v>
      </c>
      <c r="AJ11" s="11">
        <f t="shared" si="6"/>
        <v>0</v>
      </c>
      <c r="AK11" s="12"/>
      <c r="AL11" s="12"/>
      <c r="AM11" s="12"/>
      <c r="AN11" s="12"/>
      <c r="AO11" s="82">
        <f t="shared" si="13"/>
        <v>0</v>
      </c>
      <c r="AP11" s="11">
        <f t="shared" si="7"/>
        <v>0</v>
      </c>
      <c r="AQ11" s="12"/>
      <c r="AR11" s="12"/>
      <c r="AS11" s="82">
        <f t="shared" si="14"/>
        <v>0</v>
      </c>
      <c r="AT11" s="11">
        <f t="shared" si="8"/>
        <v>0</v>
      </c>
      <c r="AU11" s="12"/>
      <c r="AV11" s="12"/>
      <c r="AW11" s="82">
        <f t="shared" si="15"/>
        <v>0</v>
      </c>
      <c r="AX11" s="11">
        <f t="shared" si="16"/>
        <v>0</v>
      </c>
      <c r="AY11" s="12"/>
      <c r="AZ11" s="12"/>
      <c r="BA11" s="12"/>
      <c r="BB11" s="12"/>
      <c r="BC11" s="82">
        <f t="shared" si="17"/>
        <v>0</v>
      </c>
      <c r="BD11" s="11">
        <f t="shared" si="9"/>
        <v>0</v>
      </c>
      <c r="BE11" s="12"/>
      <c r="BF11" s="12"/>
      <c r="BG11" s="82">
        <f t="shared" si="18"/>
        <v>0</v>
      </c>
      <c r="BH11" s="11">
        <f t="shared" si="10"/>
        <v>0</v>
      </c>
      <c r="BI11" s="12"/>
      <c r="BJ11" s="12"/>
      <c r="BK11" s="82">
        <f t="shared" si="19"/>
        <v>0</v>
      </c>
      <c r="BL11" s="105"/>
    </row>
    <row r="12" spans="1:64" x14ac:dyDescent="0.3">
      <c r="A12" s="30">
        <v>42437</v>
      </c>
      <c r="B12" s="9">
        <f t="shared" si="0"/>
        <v>0</v>
      </c>
      <c r="C12" s="10">
        <f t="shared" si="11"/>
        <v>0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2"/>
        <v>0</v>
      </c>
      <c r="AJ12" s="11">
        <f t="shared" si="6"/>
        <v>0</v>
      </c>
      <c r="AK12" s="12"/>
      <c r="AL12" s="12"/>
      <c r="AM12" s="12"/>
      <c r="AN12" s="12"/>
      <c r="AO12" s="82">
        <f t="shared" si="13"/>
        <v>0</v>
      </c>
      <c r="AP12" s="11">
        <f t="shared" si="7"/>
        <v>0</v>
      </c>
      <c r="AQ12" s="12"/>
      <c r="AR12" s="12"/>
      <c r="AS12" s="82">
        <f t="shared" si="14"/>
        <v>0</v>
      </c>
      <c r="AT12" s="11">
        <f t="shared" si="8"/>
        <v>0</v>
      </c>
      <c r="AU12" s="12"/>
      <c r="AV12" s="12"/>
      <c r="AW12" s="82">
        <f t="shared" si="15"/>
        <v>0</v>
      </c>
      <c r="AX12" s="11">
        <f t="shared" si="16"/>
        <v>0</v>
      </c>
      <c r="AY12" s="12"/>
      <c r="AZ12" s="12"/>
      <c r="BA12" s="12"/>
      <c r="BB12" s="12"/>
      <c r="BC12" s="82">
        <f t="shared" si="17"/>
        <v>0</v>
      </c>
      <c r="BD12" s="11">
        <f t="shared" si="9"/>
        <v>0</v>
      </c>
      <c r="BE12" s="12"/>
      <c r="BF12" s="12"/>
      <c r="BG12" s="82">
        <f t="shared" si="18"/>
        <v>0</v>
      </c>
      <c r="BH12" s="11">
        <f t="shared" si="10"/>
        <v>0</v>
      </c>
      <c r="BI12" s="12"/>
      <c r="BJ12" s="12"/>
      <c r="BK12" s="82">
        <f t="shared" si="19"/>
        <v>0</v>
      </c>
      <c r="BL12" s="105"/>
    </row>
    <row r="13" spans="1:64" x14ac:dyDescent="0.3">
      <c r="A13" s="30">
        <v>42438</v>
      </c>
      <c r="B13" s="9">
        <f t="shared" si="0"/>
        <v>0</v>
      </c>
      <c r="C13" s="10">
        <f t="shared" si="11"/>
        <v>0</v>
      </c>
      <c r="D13" s="11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0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2"/>
        <v>0</v>
      </c>
      <c r="AJ13" s="11">
        <f t="shared" si="6"/>
        <v>0</v>
      </c>
      <c r="AK13" s="12"/>
      <c r="AL13" s="12"/>
      <c r="AM13" s="12"/>
      <c r="AN13" s="12"/>
      <c r="AO13" s="82">
        <f t="shared" si="13"/>
        <v>0</v>
      </c>
      <c r="AP13" s="11">
        <f t="shared" si="7"/>
        <v>0</v>
      </c>
      <c r="AQ13" s="12"/>
      <c r="AR13" s="12"/>
      <c r="AS13" s="82">
        <f t="shared" si="14"/>
        <v>0</v>
      </c>
      <c r="AT13" s="11">
        <f t="shared" si="8"/>
        <v>0</v>
      </c>
      <c r="AU13" s="12"/>
      <c r="AV13" s="12"/>
      <c r="AW13" s="82">
        <f t="shared" si="15"/>
        <v>0</v>
      </c>
      <c r="AX13" s="11">
        <f t="shared" si="16"/>
        <v>0</v>
      </c>
      <c r="AY13" s="12"/>
      <c r="AZ13" s="12"/>
      <c r="BA13" s="12"/>
      <c r="BB13" s="12"/>
      <c r="BC13" s="82">
        <f t="shared" si="17"/>
        <v>0</v>
      </c>
      <c r="BD13" s="11">
        <f t="shared" si="9"/>
        <v>0</v>
      </c>
      <c r="BE13" s="12"/>
      <c r="BF13" s="12"/>
      <c r="BG13" s="82">
        <f t="shared" si="18"/>
        <v>0</v>
      </c>
      <c r="BH13" s="11">
        <f t="shared" si="10"/>
        <v>0</v>
      </c>
      <c r="BI13" s="12"/>
      <c r="BJ13" s="12"/>
      <c r="BK13" s="82">
        <f t="shared" si="19"/>
        <v>0</v>
      </c>
      <c r="BL13" s="105"/>
    </row>
    <row r="14" spans="1:64" x14ac:dyDescent="0.3">
      <c r="A14" s="30">
        <v>42439</v>
      </c>
      <c r="B14" s="9">
        <f t="shared" si="0"/>
        <v>0</v>
      </c>
      <c r="C14" s="10">
        <f t="shared" si="11"/>
        <v>0</v>
      </c>
      <c r="D14" s="11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0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2"/>
        <v>0</v>
      </c>
      <c r="AJ14" s="11">
        <f t="shared" si="6"/>
        <v>0</v>
      </c>
      <c r="AK14" s="12"/>
      <c r="AL14" s="12"/>
      <c r="AM14" s="12"/>
      <c r="AN14" s="12"/>
      <c r="AO14" s="82">
        <f t="shared" si="13"/>
        <v>0</v>
      </c>
      <c r="AP14" s="11">
        <f t="shared" si="7"/>
        <v>0</v>
      </c>
      <c r="AQ14" s="12"/>
      <c r="AR14" s="12"/>
      <c r="AS14" s="82">
        <f t="shared" si="14"/>
        <v>0</v>
      </c>
      <c r="AT14" s="11">
        <f t="shared" si="8"/>
        <v>0</v>
      </c>
      <c r="AU14" s="12"/>
      <c r="AV14" s="12"/>
      <c r="AW14" s="82">
        <f t="shared" si="15"/>
        <v>0</v>
      </c>
      <c r="AX14" s="11">
        <f t="shared" si="16"/>
        <v>0</v>
      </c>
      <c r="AY14" s="12"/>
      <c r="AZ14" s="12"/>
      <c r="BA14" s="12"/>
      <c r="BB14" s="12"/>
      <c r="BC14" s="82">
        <f t="shared" si="17"/>
        <v>0</v>
      </c>
      <c r="BD14" s="11">
        <f t="shared" si="9"/>
        <v>0</v>
      </c>
      <c r="BE14" s="12"/>
      <c r="BF14" s="12"/>
      <c r="BG14" s="82">
        <f t="shared" si="18"/>
        <v>0</v>
      </c>
      <c r="BH14" s="11">
        <f t="shared" si="10"/>
        <v>0</v>
      </c>
      <c r="BI14" s="12"/>
      <c r="BJ14" s="12"/>
      <c r="BK14" s="82">
        <f t="shared" si="19"/>
        <v>0</v>
      </c>
      <c r="BL14" s="105"/>
    </row>
    <row r="15" spans="1:64" x14ac:dyDescent="0.3">
      <c r="A15" s="30">
        <v>42440</v>
      </c>
      <c r="B15" s="9">
        <f t="shared" si="0"/>
        <v>0</v>
      </c>
      <c r="C15" s="10">
        <f t="shared" si="11"/>
        <v>0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0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2"/>
        <v>0</v>
      </c>
      <c r="AJ15" s="11">
        <f t="shared" si="6"/>
        <v>0</v>
      </c>
      <c r="AK15" s="12"/>
      <c r="AL15" s="12"/>
      <c r="AM15" s="12"/>
      <c r="AN15" s="12"/>
      <c r="AO15" s="82">
        <f t="shared" si="13"/>
        <v>0</v>
      </c>
      <c r="AP15" s="11">
        <f t="shared" si="7"/>
        <v>0</v>
      </c>
      <c r="AQ15" s="12"/>
      <c r="AR15" s="12"/>
      <c r="AS15" s="82">
        <f t="shared" si="14"/>
        <v>0</v>
      </c>
      <c r="AT15" s="11">
        <f t="shared" si="8"/>
        <v>0</v>
      </c>
      <c r="AU15" s="12"/>
      <c r="AV15" s="12"/>
      <c r="AW15" s="82">
        <f t="shared" si="15"/>
        <v>0</v>
      </c>
      <c r="AX15" s="11">
        <f t="shared" si="16"/>
        <v>0</v>
      </c>
      <c r="AY15" s="12"/>
      <c r="AZ15" s="12"/>
      <c r="BA15" s="12"/>
      <c r="BB15" s="12"/>
      <c r="BC15" s="82">
        <f t="shared" si="17"/>
        <v>0</v>
      </c>
      <c r="BD15" s="11">
        <f t="shared" si="9"/>
        <v>0</v>
      </c>
      <c r="BE15" s="12"/>
      <c r="BF15" s="12"/>
      <c r="BG15" s="82">
        <f t="shared" si="18"/>
        <v>0</v>
      </c>
      <c r="BH15" s="11">
        <f t="shared" si="10"/>
        <v>0</v>
      </c>
      <c r="BI15" s="12"/>
      <c r="BJ15" s="12"/>
      <c r="BK15" s="82">
        <f t="shared" si="19"/>
        <v>0</v>
      </c>
      <c r="BL15" s="105"/>
    </row>
    <row r="16" spans="1:64" x14ac:dyDescent="0.3">
      <c r="A16" s="30">
        <v>42441</v>
      </c>
      <c r="B16" s="9">
        <f t="shared" si="0"/>
        <v>0</v>
      </c>
      <c r="C16" s="10">
        <f t="shared" si="11"/>
        <v>0</v>
      </c>
      <c r="D16" s="11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0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2"/>
        <v>0</v>
      </c>
      <c r="AJ16" s="11">
        <f t="shared" si="6"/>
        <v>0</v>
      </c>
      <c r="AK16" s="12"/>
      <c r="AL16" s="12"/>
      <c r="AM16" s="12"/>
      <c r="AN16" s="12"/>
      <c r="AO16" s="82">
        <f t="shared" si="13"/>
        <v>0</v>
      </c>
      <c r="AP16" s="11">
        <f t="shared" si="7"/>
        <v>0</v>
      </c>
      <c r="AQ16" s="12"/>
      <c r="AR16" s="12"/>
      <c r="AS16" s="82">
        <f t="shared" si="14"/>
        <v>0</v>
      </c>
      <c r="AT16" s="11">
        <f t="shared" si="8"/>
        <v>0</v>
      </c>
      <c r="AU16" s="12"/>
      <c r="AV16" s="12"/>
      <c r="AW16" s="82">
        <f t="shared" si="15"/>
        <v>0</v>
      </c>
      <c r="AX16" s="11">
        <f t="shared" si="16"/>
        <v>0</v>
      </c>
      <c r="AY16" s="12"/>
      <c r="AZ16" s="12"/>
      <c r="BA16" s="12"/>
      <c r="BB16" s="12"/>
      <c r="BC16" s="82">
        <f t="shared" si="17"/>
        <v>0</v>
      </c>
      <c r="BD16" s="11">
        <f t="shared" si="9"/>
        <v>0</v>
      </c>
      <c r="BE16" s="12"/>
      <c r="BF16" s="12"/>
      <c r="BG16" s="82">
        <f t="shared" si="18"/>
        <v>0</v>
      </c>
      <c r="BH16" s="11">
        <f t="shared" si="10"/>
        <v>0</v>
      </c>
      <c r="BI16" s="12"/>
      <c r="BJ16" s="12"/>
      <c r="BK16" s="82">
        <f t="shared" si="19"/>
        <v>0</v>
      </c>
      <c r="BL16" s="105"/>
    </row>
    <row r="17" spans="1:64" x14ac:dyDescent="0.3">
      <c r="A17" s="30">
        <v>42442</v>
      </c>
      <c r="B17" s="9">
        <f t="shared" si="0"/>
        <v>0</v>
      </c>
      <c r="C17" s="10">
        <f t="shared" si="11"/>
        <v>0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0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2"/>
        <v>0</v>
      </c>
      <c r="AJ17" s="11">
        <f t="shared" si="6"/>
        <v>0</v>
      </c>
      <c r="AK17" s="12"/>
      <c r="AL17" s="12"/>
      <c r="AM17" s="12"/>
      <c r="AN17" s="12"/>
      <c r="AO17" s="82">
        <f t="shared" si="13"/>
        <v>0</v>
      </c>
      <c r="AP17" s="11">
        <f t="shared" si="7"/>
        <v>0</v>
      </c>
      <c r="AQ17" s="12"/>
      <c r="AR17" s="12"/>
      <c r="AS17" s="82">
        <f t="shared" si="14"/>
        <v>0</v>
      </c>
      <c r="AT17" s="11">
        <f t="shared" si="8"/>
        <v>0</v>
      </c>
      <c r="AU17" s="12"/>
      <c r="AV17" s="12"/>
      <c r="AW17" s="82">
        <f t="shared" si="15"/>
        <v>0</v>
      </c>
      <c r="AX17" s="11">
        <f t="shared" si="16"/>
        <v>0</v>
      </c>
      <c r="AY17" s="12"/>
      <c r="AZ17" s="12"/>
      <c r="BA17" s="12"/>
      <c r="BB17" s="12"/>
      <c r="BC17" s="82">
        <f t="shared" si="17"/>
        <v>0</v>
      </c>
      <c r="BD17" s="11">
        <f t="shared" si="9"/>
        <v>0</v>
      </c>
      <c r="BE17" s="12"/>
      <c r="BF17" s="12"/>
      <c r="BG17" s="82">
        <f t="shared" si="18"/>
        <v>0</v>
      </c>
      <c r="BH17" s="11">
        <f t="shared" si="10"/>
        <v>0</v>
      </c>
      <c r="BI17" s="12"/>
      <c r="BJ17" s="12"/>
      <c r="BK17" s="82">
        <f t="shared" si="19"/>
        <v>0</v>
      </c>
      <c r="BL17" s="105"/>
    </row>
    <row r="18" spans="1:64" x14ac:dyDescent="0.3">
      <c r="A18" s="30">
        <v>42443</v>
      </c>
      <c r="B18" s="9">
        <f t="shared" si="0"/>
        <v>0</v>
      </c>
      <c r="C18" s="10">
        <f t="shared" si="11"/>
        <v>0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0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2"/>
        <v>0</v>
      </c>
      <c r="AJ18" s="11">
        <f t="shared" si="6"/>
        <v>0</v>
      </c>
      <c r="AK18" s="12"/>
      <c r="AL18" s="12"/>
      <c r="AM18" s="12"/>
      <c r="AN18" s="12"/>
      <c r="AO18" s="82">
        <f t="shared" si="13"/>
        <v>0</v>
      </c>
      <c r="AP18" s="11">
        <f t="shared" si="7"/>
        <v>0</v>
      </c>
      <c r="AQ18" s="12"/>
      <c r="AR18" s="12"/>
      <c r="AS18" s="82">
        <f t="shared" si="14"/>
        <v>0</v>
      </c>
      <c r="AT18" s="11">
        <f t="shared" si="8"/>
        <v>0</v>
      </c>
      <c r="AU18" s="12"/>
      <c r="AV18" s="12"/>
      <c r="AW18" s="82">
        <f t="shared" si="15"/>
        <v>0</v>
      </c>
      <c r="AX18" s="11">
        <f t="shared" si="16"/>
        <v>0</v>
      </c>
      <c r="AY18" s="12"/>
      <c r="AZ18" s="12"/>
      <c r="BA18" s="12"/>
      <c r="BB18" s="12"/>
      <c r="BC18" s="82">
        <f t="shared" si="17"/>
        <v>0</v>
      </c>
      <c r="BD18" s="11">
        <f t="shared" si="9"/>
        <v>0</v>
      </c>
      <c r="BE18" s="12"/>
      <c r="BF18" s="12"/>
      <c r="BG18" s="82">
        <f t="shared" si="18"/>
        <v>0</v>
      </c>
      <c r="BH18" s="11">
        <f t="shared" si="10"/>
        <v>0</v>
      </c>
      <c r="BI18" s="12"/>
      <c r="BJ18" s="12"/>
      <c r="BK18" s="82">
        <f t="shared" si="19"/>
        <v>0</v>
      </c>
      <c r="BL18" s="105"/>
    </row>
    <row r="19" spans="1:64" x14ac:dyDescent="0.3">
      <c r="A19" s="30">
        <v>42444</v>
      </c>
      <c r="B19" s="9">
        <f t="shared" si="0"/>
        <v>0</v>
      </c>
      <c r="C19" s="10">
        <f t="shared" si="11"/>
        <v>0</v>
      </c>
      <c r="D19" s="11">
        <f t="shared" si="1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0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2"/>
        <v>0</v>
      </c>
      <c r="AJ19" s="11">
        <f t="shared" si="6"/>
        <v>0</v>
      </c>
      <c r="AK19" s="12"/>
      <c r="AL19" s="12"/>
      <c r="AM19" s="12"/>
      <c r="AN19" s="12"/>
      <c r="AO19" s="82">
        <f t="shared" si="13"/>
        <v>0</v>
      </c>
      <c r="AP19" s="11">
        <f t="shared" si="7"/>
        <v>0</v>
      </c>
      <c r="AQ19" s="12"/>
      <c r="AR19" s="12"/>
      <c r="AS19" s="82">
        <f t="shared" si="14"/>
        <v>0</v>
      </c>
      <c r="AT19" s="11">
        <f t="shared" si="8"/>
        <v>0</v>
      </c>
      <c r="AU19" s="12"/>
      <c r="AV19" s="12"/>
      <c r="AW19" s="82">
        <f t="shared" si="15"/>
        <v>0</v>
      </c>
      <c r="AX19" s="11">
        <f t="shared" si="16"/>
        <v>0</v>
      </c>
      <c r="AY19" s="12"/>
      <c r="AZ19" s="12"/>
      <c r="BA19" s="12"/>
      <c r="BB19" s="12"/>
      <c r="BC19" s="82">
        <f t="shared" si="17"/>
        <v>0</v>
      </c>
      <c r="BD19" s="11">
        <f t="shared" si="9"/>
        <v>0</v>
      </c>
      <c r="BE19" s="12"/>
      <c r="BF19" s="12"/>
      <c r="BG19" s="82">
        <f t="shared" si="18"/>
        <v>0</v>
      </c>
      <c r="BH19" s="11">
        <f t="shared" si="10"/>
        <v>0</v>
      </c>
      <c r="BI19" s="12"/>
      <c r="BJ19" s="12"/>
      <c r="BK19" s="82">
        <f t="shared" si="19"/>
        <v>0</v>
      </c>
      <c r="BL19" s="105"/>
    </row>
    <row r="20" spans="1:64" x14ac:dyDescent="0.3">
      <c r="A20" s="30">
        <v>42445</v>
      </c>
      <c r="B20" s="9">
        <f t="shared" si="0"/>
        <v>0</v>
      </c>
      <c r="C20" s="10">
        <f t="shared" si="11"/>
        <v>0</v>
      </c>
      <c r="D20" s="11">
        <f t="shared" si="1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0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2"/>
        <v>0</v>
      </c>
      <c r="AJ20" s="11">
        <f t="shared" si="6"/>
        <v>0</v>
      </c>
      <c r="AK20" s="12"/>
      <c r="AL20" s="12"/>
      <c r="AM20" s="12"/>
      <c r="AN20" s="12"/>
      <c r="AO20" s="82">
        <f t="shared" si="13"/>
        <v>0</v>
      </c>
      <c r="AP20" s="11">
        <f t="shared" si="7"/>
        <v>0</v>
      </c>
      <c r="AQ20" s="12"/>
      <c r="AR20" s="12"/>
      <c r="AS20" s="82">
        <f t="shared" si="14"/>
        <v>0</v>
      </c>
      <c r="AT20" s="11">
        <f t="shared" si="8"/>
        <v>0</v>
      </c>
      <c r="AU20" s="12"/>
      <c r="AV20" s="12"/>
      <c r="AW20" s="82">
        <f t="shared" si="15"/>
        <v>0</v>
      </c>
      <c r="AX20" s="11">
        <f t="shared" si="16"/>
        <v>0</v>
      </c>
      <c r="AY20" s="12"/>
      <c r="AZ20" s="12"/>
      <c r="BA20" s="12"/>
      <c r="BB20" s="12"/>
      <c r="BC20" s="82">
        <f t="shared" si="17"/>
        <v>0</v>
      </c>
      <c r="BD20" s="11">
        <f t="shared" si="9"/>
        <v>0</v>
      </c>
      <c r="BE20" s="12"/>
      <c r="BF20" s="12"/>
      <c r="BG20" s="82">
        <f t="shared" si="18"/>
        <v>0</v>
      </c>
      <c r="BH20" s="11">
        <f t="shared" si="10"/>
        <v>0</v>
      </c>
      <c r="BI20" s="12"/>
      <c r="BJ20" s="12"/>
      <c r="BK20" s="82">
        <f t="shared" si="19"/>
        <v>0</v>
      </c>
      <c r="BL20" s="105"/>
    </row>
    <row r="21" spans="1:64" x14ac:dyDescent="0.3">
      <c r="A21" s="30">
        <v>42446</v>
      </c>
      <c r="B21" s="9">
        <f t="shared" si="0"/>
        <v>0</v>
      </c>
      <c r="C21" s="10">
        <f t="shared" si="11"/>
        <v>0</v>
      </c>
      <c r="D21" s="11">
        <f t="shared" si="1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0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2"/>
        <v>0</v>
      </c>
      <c r="AJ21" s="11">
        <f t="shared" si="6"/>
        <v>0</v>
      </c>
      <c r="AK21" s="12"/>
      <c r="AL21" s="12"/>
      <c r="AM21" s="12"/>
      <c r="AN21" s="12"/>
      <c r="AO21" s="82">
        <f t="shared" si="13"/>
        <v>0</v>
      </c>
      <c r="AP21" s="11">
        <f t="shared" si="7"/>
        <v>0</v>
      </c>
      <c r="AQ21" s="12"/>
      <c r="AR21" s="12"/>
      <c r="AS21" s="82">
        <f t="shared" si="14"/>
        <v>0</v>
      </c>
      <c r="AT21" s="11">
        <f t="shared" si="8"/>
        <v>0</v>
      </c>
      <c r="AU21" s="12"/>
      <c r="AV21" s="12"/>
      <c r="AW21" s="82">
        <f t="shared" si="15"/>
        <v>0</v>
      </c>
      <c r="AX21" s="11">
        <f t="shared" si="16"/>
        <v>0</v>
      </c>
      <c r="AY21" s="12"/>
      <c r="AZ21" s="12"/>
      <c r="BA21" s="12"/>
      <c r="BB21" s="12"/>
      <c r="BC21" s="82">
        <f t="shared" si="17"/>
        <v>0</v>
      </c>
      <c r="BD21" s="11">
        <f t="shared" si="9"/>
        <v>0</v>
      </c>
      <c r="BE21" s="12"/>
      <c r="BF21" s="12"/>
      <c r="BG21" s="82">
        <f t="shared" si="18"/>
        <v>0</v>
      </c>
      <c r="BH21" s="11">
        <f t="shared" si="10"/>
        <v>0</v>
      </c>
      <c r="BI21" s="12"/>
      <c r="BJ21" s="12"/>
      <c r="BK21" s="82">
        <f t="shared" si="19"/>
        <v>0</v>
      </c>
      <c r="BL21" s="105"/>
    </row>
    <row r="22" spans="1:64" x14ac:dyDescent="0.3">
      <c r="A22" s="30">
        <v>42447</v>
      </c>
      <c r="B22" s="9">
        <f t="shared" si="0"/>
        <v>0</v>
      </c>
      <c r="C22" s="10">
        <f t="shared" si="11"/>
        <v>0</v>
      </c>
      <c r="D22" s="11">
        <f t="shared" si="1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0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2"/>
        <v>0</v>
      </c>
      <c r="AJ22" s="11">
        <f t="shared" si="6"/>
        <v>0</v>
      </c>
      <c r="AK22" s="12"/>
      <c r="AL22" s="12"/>
      <c r="AM22" s="12"/>
      <c r="AN22" s="12"/>
      <c r="AO22" s="82">
        <f t="shared" si="13"/>
        <v>0</v>
      </c>
      <c r="AP22" s="11">
        <f t="shared" si="7"/>
        <v>0</v>
      </c>
      <c r="AQ22" s="12"/>
      <c r="AR22" s="12"/>
      <c r="AS22" s="82">
        <f t="shared" si="14"/>
        <v>0</v>
      </c>
      <c r="AT22" s="11">
        <f t="shared" si="8"/>
        <v>0</v>
      </c>
      <c r="AU22" s="12"/>
      <c r="AV22" s="12"/>
      <c r="AW22" s="82">
        <f t="shared" si="15"/>
        <v>0</v>
      </c>
      <c r="AX22" s="11">
        <f t="shared" si="16"/>
        <v>0</v>
      </c>
      <c r="AY22" s="12"/>
      <c r="AZ22" s="12"/>
      <c r="BA22" s="12"/>
      <c r="BB22" s="12"/>
      <c r="BC22" s="82">
        <f t="shared" si="17"/>
        <v>0</v>
      </c>
      <c r="BD22" s="11">
        <f t="shared" si="9"/>
        <v>0</v>
      </c>
      <c r="BE22" s="12"/>
      <c r="BF22" s="12"/>
      <c r="BG22" s="82">
        <f t="shared" si="18"/>
        <v>0</v>
      </c>
      <c r="BH22" s="11">
        <f t="shared" si="10"/>
        <v>0</v>
      </c>
      <c r="BI22" s="12"/>
      <c r="BJ22" s="12"/>
      <c r="BK22" s="82">
        <f t="shared" si="19"/>
        <v>0</v>
      </c>
      <c r="BL22" s="105"/>
    </row>
    <row r="23" spans="1:64" x14ac:dyDescent="0.3">
      <c r="A23" s="30">
        <v>42448</v>
      </c>
      <c r="B23" s="9">
        <f t="shared" si="0"/>
        <v>0</v>
      </c>
      <c r="C23" s="10">
        <f t="shared" si="11"/>
        <v>0</v>
      </c>
      <c r="D23" s="11">
        <f t="shared" si="1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0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2"/>
        <v>0</v>
      </c>
      <c r="AJ23" s="11">
        <f t="shared" si="6"/>
        <v>0</v>
      </c>
      <c r="AK23" s="12"/>
      <c r="AL23" s="12"/>
      <c r="AM23" s="12"/>
      <c r="AN23" s="12"/>
      <c r="AO23" s="82">
        <f t="shared" si="13"/>
        <v>0</v>
      </c>
      <c r="AP23" s="11">
        <f t="shared" si="7"/>
        <v>0</v>
      </c>
      <c r="AQ23" s="12"/>
      <c r="AR23" s="12"/>
      <c r="AS23" s="82">
        <f t="shared" si="14"/>
        <v>0</v>
      </c>
      <c r="AT23" s="11">
        <f t="shared" si="8"/>
        <v>0</v>
      </c>
      <c r="AU23" s="12"/>
      <c r="AV23" s="12"/>
      <c r="AW23" s="82">
        <f t="shared" si="15"/>
        <v>0</v>
      </c>
      <c r="AX23" s="11">
        <f t="shared" si="16"/>
        <v>0</v>
      </c>
      <c r="AY23" s="12"/>
      <c r="AZ23" s="12"/>
      <c r="BA23" s="12"/>
      <c r="BB23" s="12"/>
      <c r="BC23" s="82">
        <f t="shared" si="17"/>
        <v>0</v>
      </c>
      <c r="BD23" s="11">
        <f t="shared" si="9"/>
        <v>0</v>
      </c>
      <c r="BE23" s="12"/>
      <c r="BF23" s="12"/>
      <c r="BG23" s="82">
        <f t="shared" si="18"/>
        <v>0</v>
      </c>
      <c r="BH23" s="11">
        <f t="shared" si="10"/>
        <v>0</v>
      </c>
      <c r="BI23" s="12"/>
      <c r="BJ23" s="12"/>
      <c r="BK23" s="82">
        <f t="shared" si="19"/>
        <v>0</v>
      </c>
      <c r="BL23" s="105"/>
    </row>
    <row r="24" spans="1:64" x14ac:dyDescent="0.3">
      <c r="A24" s="30">
        <v>42449</v>
      </c>
      <c r="B24" s="9">
        <f t="shared" si="0"/>
        <v>0</v>
      </c>
      <c r="C24" s="10">
        <f t="shared" si="11"/>
        <v>0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0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2"/>
        <v>0</v>
      </c>
      <c r="AJ24" s="11">
        <f t="shared" si="6"/>
        <v>0</v>
      </c>
      <c r="AK24" s="12"/>
      <c r="AL24" s="12"/>
      <c r="AM24" s="12"/>
      <c r="AN24" s="12"/>
      <c r="AO24" s="82">
        <f t="shared" si="13"/>
        <v>0</v>
      </c>
      <c r="AP24" s="11">
        <f t="shared" si="7"/>
        <v>0</v>
      </c>
      <c r="AQ24" s="12"/>
      <c r="AR24" s="12"/>
      <c r="AS24" s="82">
        <f t="shared" si="14"/>
        <v>0</v>
      </c>
      <c r="AT24" s="11">
        <f t="shared" si="8"/>
        <v>0</v>
      </c>
      <c r="AU24" s="12"/>
      <c r="AV24" s="12"/>
      <c r="AW24" s="82">
        <f t="shared" si="15"/>
        <v>0</v>
      </c>
      <c r="AX24" s="11">
        <f t="shared" si="16"/>
        <v>0</v>
      </c>
      <c r="AY24" s="12"/>
      <c r="AZ24" s="12"/>
      <c r="BA24" s="12"/>
      <c r="BB24" s="12"/>
      <c r="BC24" s="82">
        <f t="shared" si="17"/>
        <v>0</v>
      </c>
      <c r="BD24" s="11">
        <f t="shared" si="9"/>
        <v>0</v>
      </c>
      <c r="BE24" s="12"/>
      <c r="BF24" s="12"/>
      <c r="BG24" s="82">
        <f t="shared" si="18"/>
        <v>0</v>
      </c>
      <c r="BH24" s="11">
        <f t="shared" si="10"/>
        <v>0</v>
      </c>
      <c r="BI24" s="12"/>
      <c r="BJ24" s="12"/>
      <c r="BK24" s="82">
        <f t="shared" si="19"/>
        <v>0</v>
      </c>
      <c r="BL24" s="105"/>
    </row>
    <row r="25" spans="1:64" x14ac:dyDescent="0.3">
      <c r="A25" s="30">
        <v>42450</v>
      </c>
      <c r="B25" s="9">
        <f t="shared" si="0"/>
        <v>0</v>
      </c>
      <c r="C25" s="10">
        <f t="shared" si="11"/>
        <v>0</v>
      </c>
      <c r="D25" s="11">
        <f t="shared" si="1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0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2"/>
        <v>0</v>
      </c>
      <c r="AJ25" s="11">
        <f t="shared" si="6"/>
        <v>0</v>
      </c>
      <c r="AK25" s="12"/>
      <c r="AL25" s="12"/>
      <c r="AM25" s="12"/>
      <c r="AN25" s="12"/>
      <c r="AO25" s="82">
        <f t="shared" si="13"/>
        <v>0</v>
      </c>
      <c r="AP25" s="11">
        <f t="shared" si="7"/>
        <v>0</v>
      </c>
      <c r="AQ25" s="12"/>
      <c r="AR25" s="12"/>
      <c r="AS25" s="82">
        <f t="shared" si="14"/>
        <v>0</v>
      </c>
      <c r="AT25" s="11">
        <f t="shared" si="8"/>
        <v>0</v>
      </c>
      <c r="AU25" s="12"/>
      <c r="AV25" s="12"/>
      <c r="AW25" s="82">
        <f t="shared" si="15"/>
        <v>0</v>
      </c>
      <c r="AX25" s="11">
        <f t="shared" si="16"/>
        <v>0</v>
      </c>
      <c r="AY25" s="12"/>
      <c r="AZ25" s="12"/>
      <c r="BA25" s="12"/>
      <c r="BB25" s="12"/>
      <c r="BC25" s="82">
        <f t="shared" si="17"/>
        <v>0</v>
      </c>
      <c r="BD25" s="11">
        <f t="shared" si="9"/>
        <v>0</v>
      </c>
      <c r="BE25" s="12"/>
      <c r="BF25" s="12"/>
      <c r="BG25" s="82">
        <f t="shared" si="18"/>
        <v>0</v>
      </c>
      <c r="BH25" s="11">
        <f t="shared" si="10"/>
        <v>0</v>
      </c>
      <c r="BI25" s="12"/>
      <c r="BJ25" s="12"/>
      <c r="BK25" s="82">
        <f t="shared" si="19"/>
        <v>0</v>
      </c>
      <c r="BL25" s="105"/>
    </row>
    <row r="26" spans="1:64" x14ac:dyDescent="0.3">
      <c r="A26" s="30">
        <v>42451</v>
      </c>
      <c r="B26" s="9">
        <f t="shared" si="0"/>
        <v>0</v>
      </c>
      <c r="C26" s="10">
        <f t="shared" si="11"/>
        <v>0</v>
      </c>
      <c r="D26" s="11">
        <f t="shared" si="1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0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2"/>
        <v>0</v>
      </c>
      <c r="AJ26" s="11">
        <f t="shared" si="6"/>
        <v>0</v>
      </c>
      <c r="AK26" s="12"/>
      <c r="AL26" s="12"/>
      <c r="AM26" s="12"/>
      <c r="AN26" s="12"/>
      <c r="AO26" s="82">
        <f t="shared" si="13"/>
        <v>0</v>
      </c>
      <c r="AP26" s="11">
        <f t="shared" si="7"/>
        <v>0</v>
      </c>
      <c r="AQ26" s="12"/>
      <c r="AR26" s="12"/>
      <c r="AS26" s="82">
        <f t="shared" si="14"/>
        <v>0</v>
      </c>
      <c r="AT26" s="11">
        <f t="shared" si="8"/>
        <v>0</v>
      </c>
      <c r="AU26" s="12"/>
      <c r="AV26" s="12"/>
      <c r="AW26" s="82">
        <f t="shared" si="15"/>
        <v>0</v>
      </c>
      <c r="AX26" s="11">
        <f t="shared" si="16"/>
        <v>0</v>
      </c>
      <c r="AY26" s="12"/>
      <c r="AZ26" s="12"/>
      <c r="BA26" s="12"/>
      <c r="BB26" s="12"/>
      <c r="BC26" s="82">
        <f t="shared" si="17"/>
        <v>0</v>
      </c>
      <c r="BD26" s="11">
        <f t="shared" si="9"/>
        <v>0</v>
      </c>
      <c r="BE26" s="12"/>
      <c r="BF26" s="12"/>
      <c r="BG26" s="82">
        <f t="shared" si="18"/>
        <v>0</v>
      </c>
      <c r="BH26" s="11">
        <f t="shared" si="10"/>
        <v>0</v>
      </c>
      <c r="BI26" s="12"/>
      <c r="BJ26" s="12"/>
      <c r="BK26" s="82">
        <f t="shared" si="19"/>
        <v>0</v>
      </c>
      <c r="BL26" s="105"/>
    </row>
    <row r="27" spans="1:64" x14ac:dyDescent="0.3">
      <c r="A27" s="30">
        <v>42452</v>
      </c>
      <c r="B27" s="9">
        <f t="shared" si="0"/>
        <v>0</v>
      </c>
      <c r="C27" s="10">
        <f t="shared" si="11"/>
        <v>0</v>
      </c>
      <c r="D27" s="11">
        <f t="shared" si="1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0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2"/>
        <v>0</v>
      </c>
      <c r="AJ27" s="11">
        <f t="shared" si="6"/>
        <v>0</v>
      </c>
      <c r="AK27" s="12"/>
      <c r="AL27" s="12"/>
      <c r="AM27" s="12"/>
      <c r="AN27" s="12"/>
      <c r="AO27" s="82">
        <f t="shared" si="13"/>
        <v>0</v>
      </c>
      <c r="AP27" s="11">
        <f t="shared" si="7"/>
        <v>0</v>
      </c>
      <c r="AQ27" s="12"/>
      <c r="AR27" s="12"/>
      <c r="AS27" s="82">
        <f t="shared" si="14"/>
        <v>0</v>
      </c>
      <c r="AT27" s="11">
        <f t="shared" si="8"/>
        <v>0</v>
      </c>
      <c r="AU27" s="12"/>
      <c r="AV27" s="12"/>
      <c r="AW27" s="82">
        <f t="shared" si="15"/>
        <v>0</v>
      </c>
      <c r="AX27" s="11">
        <f t="shared" si="16"/>
        <v>0</v>
      </c>
      <c r="AY27" s="12"/>
      <c r="AZ27" s="12"/>
      <c r="BA27" s="12"/>
      <c r="BB27" s="12"/>
      <c r="BC27" s="82">
        <f t="shared" si="17"/>
        <v>0</v>
      </c>
      <c r="BD27" s="11">
        <f t="shared" si="9"/>
        <v>0</v>
      </c>
      <c r="BE27" s="12"/>
      <c r="BF27" s="12"/>
      <c r="BG27" s="82">
        <f t="shared" si="18"/>
        <v>0</v>
      </c>
      <c r="BH27" s="11">
        <f t="shared" si="10"/>
        <v>0</v>
      </c>
      <c r="BI27" s="12"/>
      <c r="BJ27" s="12"/>
      <c r="BK27" s="82">
        <f t="shared" si="19"/>
        <v>0</v>
      </c>
      <c r="BL27" s="105"/>
    </row>
    <row r="28" spans="1:64" x14ac:dyDescent="0.3">
      <c r="A28" s="30">
        <v>42453</v>
      </c>
      <c r="B28" s="9">
        <f t="shared" si="0"/>
        <v>0</v>
      </c>
      <c r="C28" s="10">
        <f t="shared" si="11"/>
        <v>0</v>
      </c>
      <c r="D28" s="11">
        <f t="shared" si="1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0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2"/>
        <v>0</v>
      </c>
      <c r="AJ28" s="11">
        <f t="shared" si="6"/>
        <v>0</v>
      </c>
      <c r="AK28" s="12"/>
      <c r="AL28" s="12"/>
      <c r="AM28" s="12"/>
      <c r="AN28" s="12"/>
      <c r="AO28" s="82">
        <f t="shared" si="13"/>
        <v>0</v>
      </c>
      <c r="AP28" s="11">
        <f t="shared" si="7"/>
        <v>0</v>
      </c>
      <c r="AQ28" s="12"/>
      <c r="AR28" s="12"/>
      <c r="AS28" s="82">
        <f t="shared" si="14"/>
        <v>0</v>
      </c>
      <c r="AT28" s="11">
        <f t="shared" si="8"/>
        <v>0</v>
      </c>
      <c r="AU28" s="12"/>
      <c r="AV28" s="12"/>
      <c r="AW28" s="82">
        <f t="shared" si="15"/>
        <v>0</v>
      </c>
      <c r="AX28" s="11">
        <f t="shared" si="16"/>
        <v>0</v>
      </c>
      <c r="AY28" s="12"/>
      <c r="AZ28" s="12"/>
      <c r="BA28" s="12"/>
      <c r="BB28" s="12"/>
      <c r="BC28" s="82">
        <f t="shared" si="17"/>
        <v>0</v>
      </c>
      <c r="BD28" s="11">
        <f t="shared" si="9"/>
        <v>0</v>
      </c>
      <c r="BE28" s="12"/>
      <c r="BF28" s="12"/>
      <c r="BG28" s="82">
        <f t="shared" si="18"/>
        <v>0</v>
      </c>
      <c r="BH28" s="11">
        <f t="shared" si="10"/>
        <v>0</v>
      </c>
      <c r="BI28" s="12"/>
      <c r="BJ28" s="12"/>
      <c r="BK28" s="82">
        <f t="shared" si="19"/>
        <v>0</v>
      </c>
      <c r="BL28" s="105"/>
    </row>
    <row r="29" spans="1:64" x14ac:dyDescent="0.3">
      <c r="A29" s="30">
        <v>42454</v>
      </c>
      <c r="B29" s="9">
        <f t="shared" si="0"/>
        <v>0</v>
      </c>
      <c r="C29" s="10">
        <f t="shared" si="11"/>
        <v>0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0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2"/>
        <v>0</v>
      </c>
      <c r="AJ29" s="11">
        <f t="shared" si="6"/>
        <v>0</v>
      </c>
      <c r="AK29" s="12"/>
      <c r="AL29" s="12"/>
      <c r="AM29" s="12"/>
      <c r="AN29" s="12"/>
      <c r="AO29" s="82">
        <f t="shared" si="13"/>
        <v>0</v>
      </c>
      <c r="AP29" s="11">
        <f t="shared" si="7"/>
        <v>0</v>
      </c>
      <c r="AQ29" s="12"/>
      <c r="AR29" s="12"/>
      <c r="AS29" s="82">
        <f t="shared" si="14"/>
        <v>0</v>
      </c>
      <c r="AT29" s="11">
        <f t="shared" si="8"/>
        <v>0</v>
      </c>
      <c r="AU29" s="12"/>
      <c r="AV29" s="12"/>
      <c r="AW29" s="82">
        <f t="shared" si="15"/>
        <v>0</v>
      </c>
      <c r="AX29" s="11">
        <f t="shared" si="16"/>
        <v>0</v>
      </c>
      <c r="AY29" s="12"/>
      <c r="AZ29" s="12"/>
      <c r="BA29" s="12"/>
      <c r="BB29" s="12"/>
      <c r="BC29" s="82">
        <f t="shared" si="17"/>
        <v>0</v>
      </c>
      <c r="BD29" s="11">
        <f t="shared" si="9"/>
        <v>0</v>
      </c>
      <c r="BE29" s="12"/>
      <c r="BF29" s="12"/>
      <c r="BG29" s="82">
        <f t="shared" si="18"/>
        <v>0</v>
      </c>
      <c r="BH29" s="11">
        <f t="shared" si="10"/>
        <v>0</v>
      </c>
      <c r="BI29" s="12"/>
      <c r="BJ29" s="12"/>
      <c r="BK29" s="82">
        <f t="shared" si="19"/>
        <v>0</v>
      </c>
      <c r="BL29" s="105"/>
    </row>
    <row r="30" spans="1:64" x14ac:dyDescent="0.3">
      <c r="A30" s="30">
        <v>42455</v>
      </c>
      <c r="B30" s="9">
        <f t="shared" si="0"/>
        <v>0</v>
      </c>
      <c r="C30" s="10">
        <f t="shared" si="11"/>
        <v>0</v>
      </c>
      <c r="D30" s="11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0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2"/>
        <v>0</v>
      </c>
      <c r="AJ30" s="11">
        <f t="shared" si="6"/>
        <v>0</v>
      </c>
      <c r="AK30" s="12"/>
      <c r="AL30" s="12"/>
      <c r="AM30" s="12"/>
      <c r="AN30" s="12"/>
      <c r="AO30" s="82">
        <f t="shared" si="13"/>
        <v>0</v>
      </c>
      <c r="AP30" s="11">
        <f t="shared" si="7"/>
        <v>0</v>
      </c>
      <c r="AQ30" s="12"/>
      <c r="AR30" s="12"/>
      <c r="AS30" s="82">
        <f t="shared" si="14"/>
        <v>0</v>
      </c>
      <c r="AT30" s="11">
        <f t="shared" si="8"/>
        <v>0</v>
      </c>
      <c r="AU30" s="12"/>
      <c r="AV30" s="12"/>
      <c r="AW30" s="82">
        <f t="shared" si="15"/>
        <v>0</v>
      </c>
      <c r="AX30" s="11">
        <f t="shared" si="16"/>
        <v>0</v>
      </c>
      <c r="AY30" s="12"/>
      <c r="AZ30" s="12"/>
      <c r="BA30" s="12"/>
      <c r="BB30" s="12"/>
      <c r="BC30" s="82">
        <f t="shared" si="17"/>
        <v>0</v>
      </c>
      <c r="BD30" s="11">
        <f t="shared" si="9"/>
        <v>0</v>
      </c>
      <c r="BE30" s="12"/>
      <c r="BF30" s="12"/>
      <c r="BG30" s="82">
        <f t="shared" si="18"/>
        <v>0</v>
      </c>
      <c r="BH30" s="11">
        <f t="shared" si="10"/>
        <v>0</v>
      </c>
      <c r="BI30" s="12"/>
      <c r="BJ30" s="12"/>
      <c r="BK30" s="82">
        <f t="shared" si="19"/>
        <v>0</v>
      </c>
      <c r="BL30" s="105"/>
    </row>
    <row r="31" spans="1:64" x14ac:dyDescent="0.3">
      <c r="A31" s="30">
        <v>42456</v>
      </c>
      <c r="B31" s="9">
        <f t="shared" si="0"/>
        <v>0</v>
      </c>
      <c r="C31" s="10">
        <f t="shared" si="11"/>
        <v>0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0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2"/>
        <v>0</v>
      </c>
      <c r="AJ31" s="11">
        <f t="shared" si="6"/>
        <v>0</v>
      </c>
      <c r="AK31" s="12"/>
      <c r="AL31" s="12"/>
      <c r="AM31" s="12"/>
      <c r="AN31" s="12"/>
      <c r="AO31" s="82">
        <f t="shared" si="13"/>
        <v>0</v>
      </c>
      <c r="AP31" s="11">
        <f t="shared" si="7"/>
        <v>0</v>
      </c>
      <c r="AQ31" s="12"/>
      <c r="AR31" s="12"/>
      <c r="AS31" s="82">
        <f t="shared" si="14"/>
        <v>0</v>
      </c>
      <c r="AT31" s="11">
        <f t="shared" si="8"/>
        <v>0</v>
      </c>
      <c r="AU31" s="12"/>
      <c r="AV31" s="12"/>
      <c r="AW31" s="82">
        <f t="shared" si="15"/>
        <v>0</v>
      </c>
      <c r="AX31" s="11">
        <f t="shared" si="16"/>
        <v>0</v>
      </c>
      <c r="AY31" s="12"/>
      <c r="AZ31" s="12"/>
      <c r="BA31" s="12"/>
      <c r="BB31" s="12"/>
      <c r="BC31" s="82">
        <f t="shared" si="17"/>
        <v>0</v>
      </c>
      <c r="BD31" s="11">
        <f t="shared" si="9"/>
        <v>0</v>
      </c>
      <c r="BE31" s="12"/>
      <c r="BF31" s="12"/>
      <c r="BG31" s="82">
        <f t="shared" si="18"/>
        <v>0</v>
      </c>
      <c r="BH31" s="11">
        <f t="shared" si="10"/>
        <v>0</v>
      </c>
      <c r="BI31" s="12"/>
      <c r="BJ31" s="12"/>
      <c r="BK31" s="82">
        <f t="shared" si="19"/>
        <v>0</v>
      </c>
      <c r="BL31" s="105"/>
    </row>
    <row r="32" spans="1:64" x14ac:dyDescent="0.3">
      <c r="A32" s="30">
        <v>42457</v>
      </c>
      <c r="B32" s="9">
        <f t="shared" si="0"/>
        <v>0</v>
      </c>
      <c r="C32" s="10">
        <f t="shared" si="11"/>
        <v>0</v>
      </c>
      <c r="D32" s="11">
        <f t="shared" si="1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0</v>
      </c>
      <c r="Q32" s="11">
        <f>SUM(R32:Y32)</f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0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2"/>
        <v>0</v>
      </c>
      <c r="AJ32" s="11">
        <f t="shared" si="6"/>
        <v>0</v>
      </c>
      <c r="AK32" s="12"/>
      <c r="AL32" s="12"/>
      <c r="AM32" s="12"/>
      <c r="AN32" s="12"/>
      <c r="AO32" s="82">
        <f t="shared" si="13"/>
        <v>0</v>
      </c>
      <c r="AP32" s="11">
        <f t="shared" si="7"/>
        <v>0</v>
      </c>
      <c r="AQ32" s="12"/>
      <c r="AR32" s="12"/>
      <c r="AS32" s="82">
        <f t="shared" si="14"/>
        <v>0</v>
      </c>
      <c r="AT32" s="11">
        <f t="shared" si="8"/>
        <v>0</v>
      </c>
      <c r="AU32" s="12"/>
      <c r="AV32" s="12"/>
      <c r="AW32" s="82">
        <f t="shared" si="15"/>
        <v>0</v>
      </c>
      <c r="AX32" s="11">
        <f t="shared" si="16"/>
        <v>0</v>
      </c>
      <c r="AY32" s="12"/>
      <c r="AZ32" s="12"/>
      <c r="BA32" s="12"/>
      <c r="BB32" s="12"/>
      <c r="BC32" s="82">
        <f t="shared" si="17"/>
        <v>0</v>
      </c>
      <c r="BD32" s="11">
        <f t="shared" si="9"/>
        <v>0</v>
      </c>
      <c r="BE32" s="12"/>
      <c r="BF32" s="12"/>
      <c r="BG32" s="82">
        <f t="shared" si="18"/>
        <v>0</v>
      </c>
      <c r="BH32" s="11">
        <f t="shared" si="10"/>
        <v>0</v>
      </c>
      <c r="BI32" s="12"/>
      <c r="BJ32" s="12"/>
      <c r="BK32" s="82">
        <f t="shared" si="19"/>
        <v>0</v>
      </c>
      <c r="BL32" s="105"/>
    </row>
    <row r="33" spans="1:64" x14ac:dyDescent="0.3">
      <c r="A33" s="30">
        <v>42458</v>
      </c>
      <c r="B33" s="9">
        <f t="shared" si="0"/>
        <v>0</v>
      </c>
      <c r="C33" s="10">
        <f t="shared" si="11"/>
        <v>0</v>
      </c>
      <c r="D33" s="11">
        <f t="shared" si="1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0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0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2"/>
        <v>0</v>
      </c>
      <c r="AJ33" s="11">
        <f t="shared" si="6"/>
        <v>0</v>
      </c>
      <c r="AK33" s="12"/>
      <c r="AL33" s="12"/>
      <c r="AM33" s="12"/>
      <c r="AN33" s="12"/>
      <c r="AO33" s="82">
        <f t="shared" si="13"/>
        <v>0</v>
      </c>
      <c r="AP33" s="11">
        <f t="shared" si="7"/>
        <v>0</v>
      </c>
      <c r="AQ33" s="12"/>
      <c r="AR33" s="12"/>
      <c r="AS33" s="82">
        <f t="shared" si="14"/>
        <v>0</v>
      </c>
      <c r="AT33" s="11">
        <f t="shared" si="8"/>
        <v>0</v>
      </c>
      <c r="AU33" s="12"/>
      <c r="AV33" s="12"/>
      <c r="AW33" s="82">
        <f t="shared" si="15"/>
        <v>0</v>
      </c>
      <c r="AX33" s="11">
        <f t="shared" si="16"/>
        <v>0</v>
      </c>
      <c r="AY33" s="12"/>
      <c r="AZ33" s="12"/>
      <c r="BA33" s="12"/>
      <c r="BB33" s="12"/>
      <c r="BC33" s="82">
        <f t="shared" si="17"/>
        <v>0</v>
      </c>
      <c r="BD33" s="11">
        <f t="shared" si="9"/>
        <v>0</v>
      </c>
      <c r="BE33" s="12"/>
      <c r="BF33" s="12"/>
      <c r="BG33" s="82">
        <f t="shared" si="18"/>
        <v>0</v>
      </c>
      <c r="BH33" s="11">
        <f t="shared" si="10"/>
        <v>0</v>
      </c>
      <c r="BI33" s="12"/>
      <c r="BJ33" s="12"/>
      <c r="BK33" s="82">
        <f t="shared" si="19"/>
        <v>0</v>
      </c>
      <c r="BL33" s="105"/>
    </row>
    <row r="34" spans="1:64" x14ac:dyDescent="0.3">
      <c r="A34" s="30">
        <v>42459</v>
      </c>
      <c r="B34" s="9">
        <f t="shared" si="0"/>
        <v>0</v>
      </c>
      <c r="C34" s="10">
        <f t="shared" si="11"/>
        <v>0</v>
      </c>
      <c r="D34" s="11">
        <f t="shared" si="1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2">
        <f t="shared" si="2"/>
        <v>0</v>
      </c>
      <c r="Q34" s="11">
        <f t="shared" si="3"/>
        <v>0</v>
      </c>
      <c r="R34" s="12"/>
      <c r="S34" s="12"/>
      <c r="T34" s="12"/>
      <c r="U34" s="12"/>
      <c r="V34" s="12"/>
      <c r="W34" s="12"/>
      <c r="X34" s="12"/>
      <c r="Y34" s="12"/>
      <c r="Z34" s="82">
        <f t="shared" si="4"/>
        <v>0</v>
      </c>
      <c r="AA34" s="11">
        <f t="shared" si="5"/>
        <v>0</v>
      </c>
      <c r="AB34" s="12"/>
      <c r="AC34" s="12"/>
      <c r="AD34" s="12"/>
      <c r="AE34" s="12"/>
      <c r="AF34" s="12"/>
      <c r="AG34" s="12"/>
      <c r="AH34" s="12"/>
      <c r="AI34" s="82">
        <f t="shared" si="12"/>
        <v>0</v>
      </c>
      <c r="AJ34" s="11">
        <f t="shared" si="6"/>
        <v>0</v>
      </c>
      <c r="AK34" s="12"/>
      <c r="AL34" s="12"/>
      <c r="AM34" s="12"/>
      <c r="AN34" s="12"/>
      <c r="AO34" s="82">
        <f t="shared" si="13"/>
        <v>0</v>
      </c>
      <c r="AP34" s="11">
        <f t="shared" si="7"/>
        <v>0</v>
      </c>
      <c r="AQ34" s="12"/>
      <c r="AR34" s="12"/>
      <c r="AS34" s="82">
        <f t="shared" si="14"/>
        <v>0</v>
      </c>
      <c r="AT34" s="11">
        <f t="shared" si="8"/>
        <v>0</v>
      </c>
      <c r="AU34" s="12"/>
      <c r="AV34" s="12"/>
      <c r="AW34" s="82">
        <f t="shared" si="15"/>
        <v>0</v>
      </c>
      <c r="AX34" s="11">
        <f t="shared" si="16"/>
        <v>0</v>
      </c>
      <c r="AY34" s="12"/>
      <c r="AZ34" s="12"/>
      <c r="BA34" s="12"/>
      <c r="BB34" s="12"/>
      <c r="BC34" s="82">
        <f t="shared" si="17"/>
        <v>0</v>
      </c>
      <c r="BD34" s="11">
        <f t="shared" si="9"/>
        <v>0</v>
      </c>
      <c r="BE34" s="12"/>
      <c r="BF34" s="12"/>
      <c r="BG34" s="82">
        <f t="shared" si="18"/>
        <v>0</v>
      </c>
      <c r="BH34" s="11">
        <f t="shared" si="10"/>
        <v>0</v>
      </c>
      <c r="BI34" s="12"/>
      <c r="BJ34" s="12"/>
      <c r="BK34" s="82">
        <f t="shared" si="19"/>
        <v>0</v>
      </c>
      <c r="BL34" s="105"/>
    </row>
    <row r="35" spans="1:64" s="15" customFormat="1" x14ac:dyDescent="0.3">
      <c r="A35" s="34">
        <v>42460</v>
      </c>
      <c r="B35" s="15">
        <f t="shared" si="0"/>
        <v>0</v>
      </c>
      <c r="C35" s="16">
        <f t="shared" si="11"/>
        <v>0</v>
      </c>
      <c r="D35" s="17">
        <f t="shared" si="1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3">
        <f t="shared" si="2"/>
        <v>0</v>
      </c>
      <c r="Q35" s="17">
        <f t="shared" si="3"/>
        <v>0</v>
      </c>
      <c r="R35" s="18"/>
      <c r="S35" s="18"/>
      <c r="T35" s="18"/>
      <c r="U35" s="18"/>
      <c r="V35" s="18"/>
      <c r="W35" s="18"/>
      <c r="X35" s="18"/>
      <c r="Y35" s="18"/>
      <c r="Z35" s="83">
        <f t="shared" si="4"/>
        <v>0</v>
      </c>
      <c r="AA35" s="17">
        <f t="shared" si="5"/>
        <v>0</v>
      </c>
      <c r="AB35" s="18"/>
      <c r="AC35" s="18"/>
      <c r="AD35" s="18"/>
      <c r="AE35" s="18"/>
      <c r="AF35" s="18"/>
      <c r="AG35" s="18"/>
      <c r="AH35" s="18"/>
      <c r="AI35" s="83">
        <f t="shared" si="12"/>
        <v>0</v>
      </c>
      <c r="AJ35" s="17">
        <f t="shared" si="6"/>
        <v>0</v>
      </c>
      <c r="AK35" s="18"/>
      <c r="AL35" s="18"/>
      <c r="AM35" s="18"/>
      <c r="AN35" s="18"/>
      <c r="AO35" s="83">
        <f t="shared" si="13"/>
        <v>0</v>
      </c>
      <c r="AP35" s="17">
        <f t="shared" si="7"/>
        <v>0</v>
      </c>
      <c r="AQ35" s="18"/>
      <c r="AR35" s="18"/>
      <c r="AS35" s="83">
        <f t="shared" si="14"/>
        <v>0</v>
      </c>
      <c r="AT35" s="17">
        <f t="shared" si="8"/>
        <v>0</v>
      </c>
      <c r="AU35" s="18"/>
      <c r="AV35" s="18"/>
      <c r="AW35" s="83">
        <f t="shared" si="15"/>
        <v>0</v>
      </c>
      <c r="AX35" s="17">
        <f t="shared" si="16"/>
        <v>0</v>
      </c>
      <c r="AY35" s="18"/>
      <c r="AZ35" s="18"/>
      <c r="BA35" s="18"/>
      <c r="BB35" s="18"/>
      <c r="BC35" s="83">
        <f>SUM(AY35+BC34)</f>
        <v>0</v>
      </c>
      <c r="BD35" s="17">
        <f t="shared" si="9"/>
        <v>0</v>
      </c>
      <c r="BE35" s="18"/>
      <c r="BF35" s="18"/>
      <c r="BG35" s="83">
        <f t="shared" si="18"/>
        <v>0</v>
      </c>
      <c r="BH35" s="17">
        <f t="shared" si="10"/>
        <v>0</v>
      </c>
      <c r="BI35" s="18"/>
      <c r="BJ35" s="18"/>
      <c r="BK35" s="83">
        <f t="shared" si="19"/>
        <v>0</v>
      </c>
      <c r="BL35" s="106"/>
    </row>
    <row r="36" spans="1:64" s="21" customFormat="1" x14ac:dyDescent="0.3">
      <c r="A36" s="46"/>
      <c r="C36" s="22"/>
      <c r="D36" s="1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2"/>
      <c r="Q36" s="11"/>
      <c r="R36" s="23"/>
      <c r="S36" s="23"/>
      <c r="T36" s="23"/>
      <c r="U36" s="23"/>
      <c r="V36" s="23"/>
      <c r="W36" s="23"/>
      <c r="X36" s="23"/>
      <c r="Y36" s="23"/>
      <c r="Z36" s="82"/>
      <c r="AA36" s="11"/>
      <c r="AB36" s="23"/>
      <c r="AC36" s="23"/>
      <c r="AD36" s="23"/>
      <c r="AE36" s="23"/>
      <c r="AF36" s="23"/>
      <c r="AG36" s="23"/>
      <c r="AH36" s="23"/>
      <c r="AI36" s="82"/>
      <c r="AJ36" s="11"/>
      <c r="AK36" s="23"/>
      <c r="AL36" s="23"/>
      <c r="AM36" s="23"/>
      <c r="AN36" s="23"/>
      <c r="AO36" s="82"/>
      <c r="AP36" s="11"/>
      <c r="AQ36" s="23"/>
      <c r="AR36" s="23"/>
      <c r="AS36" s="82"/>
      <c r="AT36" s="11"/>
      <c r="AU36" s="23"/>
      <c r="AV36" s="23"/>
      <c r="AW36" s="82"/>
      <c r="AX36" s="11"/>
      <c r="AY36" s="23"/>
      <c r="AZ36" s="23"/>
      <c r="BA36" s="23"/>
      <c r="BB36" s="23"/>
      <c r="BC36" s="82"/>
      <c r="BD36" s="11"/>
      <c r="BE36" s="23"/>
      <c r="BF36" s="23"/>
      <c r="BG36" s="82"/>
      <c r="BH36" s="11"/>
      <c r="BI36" s="23"/>
      <c r="BJ36" s="23"/>
      <c r="BK36" s="82"/>
      <c r="BL36" s="107"/>
    </row>
    <row r="37" spans="1:64" s="26" customFormat="1" ht="12.45" x14ac:dyDescent="0.3">
      <c r="A37" s="25" t="s">
        <v>80</v>
      </c>
      <c r="C37" s="27"/>
      <c r="D37" s="76">
        <f>SUM(D5:D35)</f>
        <v>0</v>
      </c>
      <c r="E37" s="26">
        <f t="shared" ref="E37:O37" si="20">SUM(E5:E35)</f>
        <v>0</v>
      </c>
      <c r="F37" s="26">
        <f t="shared" si="20"/>
        <v>0</v>
      </c>
      <c r="G37" s="26">
        <f t="shared" si="20"/>
        <v>0</v>
      </c>
      <c r="H37" s="26">
        <f t="shared" si="20"/>
        <v>0</v>
      </c>
      <c r="I37" s="26">
        <f t="shared" si="20"/>
        <v>0</v>
      </c>
      <c r="J37" s="26">
        <f t="shared" si="20"/>
        <v>0</v>
      </c>
      <c r="K37" s="26">
        <f t="shared" si="20"/>
        <v>0</v>
      </c>
      <c r="L37" s="26">
        <f t="shared" si="20"/>
        <v>0</v>
      </c>
      <c r="M37" s="26">
        <f t="shared" si="20"/>
        <v>0</v>
      </c>
      <c r="N37" s="26">
        <f t="shared" si="20"/>
        <v>0</v>
      </c>
      <c r="O37" s="26">
        <f t="shared" si="20"/>
        <v>0</v>
      </c>
      <c r="P37" s="84">
        <f>P35</f>
        <v>0</v>
      </c>
      <c r="Q37" s="76">
        <f>SUM(Q5:Q35)</f>
        <v>0</v>
      </c>
      <c r="R37" s="26">
        <f t="shared" ref="R37:Y37" si="21">SUM(R5:R35)</f>
        <v>0</v>
      </c>
      <c r="S37" s="26">
        <f t="shared" si="21"/>
        <v>0</v>
      </c>
      <c r="T37" s="26">
        <f t="shared" si="21"/>
        <v>0</v>
      </c>
      <c r="U37" s="26">
        <f t="shared" si="21"/>
        <v>0</v>
      </c>
      <c r="V37" s="26">
        <f t="shared" si="21"/>
        <v>0</v>
      </c>
      <c r="W37" s="26">
        <f t="shared" si="21"/>
        <v>0</v>
      </c>
      <c r="X37" s="26">
        <f t="shared" si="21"/>
        <v>0</v>
      </c>
      <c r="Y37" s="26">
        <f t="shared" si="21"/>
        <v>0</v>
      </c>
      <c r="Z37" s="84">
        <f>Z35</f>
        <v>0</v>
      </c>
      <c r="AA37" s="76">
        <f t="shared" ref="AA37:AH37" si="22">SUM(AA5:AA35)</f>
        <v>0</v>
      </c>
      <c r="AB37" s="26">
        <f>SUM(AB5:AB35)</f>
        <v>0</v>
      </c>
      <c r="AC37" s="26">
        <f t="shared" si="22"/>
        <v>0</v>
      </c>
      <c r="AD37" s="26">
        <f t="shared" si="22"/>
        <v>0</v>
      </c>
      <c r="AE37" s="26">
        <f t="shared" si="22"/>
        <v>0</v>
      </c>
      <c r="AF37" s="26">
        <f t="shared" si="22"/>
        <v>0</v>
      </c>
      <c r="AG37" s="26">
        <f t="shared" si="22"/>
        <v>0</v>
      </c>
      <c r="AH37" s="26">
        <f t="shared" si="22"/>
        <v>0</v>
      </c>
      <c r="AI37" s="84">
        <f>AI35</f>
        <v>0</v>
      </c>
      <c r="AJ37" s="76">
        <f>SUM(AJ5:AJ35)</f>
        <v>0</v>
      </c>
      <c r="AK37" s="26">
        <f>SUM(AK5:AK35)</f>
        <v>0</v>
      </c>
      <c r="AL37" s="26">
        <f>SUM(AL5:AL35)</f>
        <v>0</v>
      </c>
      <c r="AM37" s="26">
        <f>SUM(AM5:AM35)</f>
        <v>0</v>
      </c>
      <c r="AN37" s="26">
        <f>SUM(AN5:AN35)</f>
        <v>0</v>
      </c>
      <c r="AO37" s="84">
        <f>AO35</f>
        <v>0</v>
      </c>
      <c r="AP37" s="76">
        <f>SUM(AP5:AP35)</f>
        <v>0</v>
      </c>
      <c r="AQ37" s="26">
        <f>SUM(AQ5:AQ35)</f>
        <v>0</v>
      </c>
      <c r="AR37" s="26">
        <f>SUM(AR5:AR35)</f>
        <v>0</v>
      </c>
      <c r="AS37" s="84">
        <f>AS35</f>
        <v>0</v>
      </c>
      <c r="AT37" s="76">
        <f>SUM(AT5:AT35)</f>
        <v>0</v>
      </c>
      <c r="AU37" s="26">
        <f>SUM(AU5:AU35)</f>
        <v>0</v>
      </c>
      <c r="AV37" s="26">
        <f>SUM(AV5:AV35)</f>
        <v>0</v>
      </c>
      <c r="AW37" s="84">
        <f>AW35</f>
        <v>0</v>
      </c>
      <c r="AX37" s="76">
        <f>SUM(AX5:AX35)</f>
        <v>0</v>
      </c>
      <c r="AY37" s="26">
        <f>SUM(AY5:AY35)</f>
        <v>0</v>
      </c>
      <c r="AZ37" s="26">
        <f>SUM(AZ5:AZ35)</f>
        <v>0</v>
      </c>
      <c r="BA37" s="26">
        <f>SUM(BA5:BA35)</f>
        <v>0</v>
      </c>
      <c r="BB37" s="26">
        <f>SUM(BB5:BB35)</f>
        <v>0</v>
      </c>
      <c r="BC37" s="84">
        <f>BC35</f>
        <v>0</v>
      </c>
      <c r="BD37" s="76">
        <f>SUM(BD5:BD35)</f>
        <v>0</v>
      </c>
      <c r="BE37" s="26">
        <f>SUM(BE5:BE35)</f>
        <v>0</v>
      </c>
      <c r="BF37" s="26">
        <f>SUM(BF5:BF35)</f>
        <v>0</v>
      </c>
      <c r="BG37" s="84">
        <f>BG35</f>
        <v>0</v>
      </c>
      <c r="BH37" s="76">
        <f>SUM(BH5:BH35)</f>
        <v>0</v>
      </c>
      <c r="BI37" s="26">
        <f>SUM(BI5:BI35)</f>
        <v>0</v>
      </c>
      <c r="BJ37" s="26">
        <f>SUM(BJ5:BJ35)</f>
        <v>0</v>
      </c>
      <c r="BK37" s="84">
        <f>BK35</f>
        <v>0</v>
      </c>
      <c r="BL37" s="108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L3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42461</v>
      </c>
      <c r="B5" s="9">
        <f t="shared" ref="B5:B34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Q5" s="12"/>
      <c r="AR5" s="12"/>
      <c r="AS5" s="82">
        <f>SUM(AP5:AR5)</f>
        <v>0</v>
      </c>
      <c r="AU5" s="12"/>
      <c r="AV5" s="12"/>
      <c r="AW5" s="82">
        <f>SUM(AT5:AV5)</f>
        <v>0</v>
      </c>
      <c r="AY5" s="12"/>
      <c r="AZ5" s="12"/>
      <c r="BA5" s="12"/>
      <c r="BB5" s="12"/>
      <c r="BC5" s="82">
        <f>SUM(AZ5:BB5)</f>
        <v>0</v>
      </c>
      <c r="BD5" s="11">
        <f>SUM(BE5:BF5)</f>
        <v>0</v>
      </c>
      <c r="BE5" s="12"/>
      <c r="BF5" s="12"/>
      <c r="BG5" s="82">
        <f>SUM(BD5:BF5)</f>
        <v>0</v>
      </c>
      <c r="BH5" s="11">
        <f>SUM(BI5:BJ5)</f>
        <v>0</v>
      </c>
      <c r="BI5" s="12"/>
      <c r="BJ5" s="12"/>
      <c r="BK5" s="82">
        <f>SUM(BH5:BJ5)</f>
        <v>0</v>
      </c>
      <c r="BL5" s="105"/>
    </row>
    <row r="6" spans="1:64" x14ac:dyDescent="0.3">
      <c r="A6" s="30">
        <v>42462</v>
      </c>
      <c r="B6" s="9">
        <f t="shared" si="0"/>
        <v>0</v>
      </c>
      <c r="C6" s="10">
        <f>SUM(C5+B6)</f>
        <v>0</v>
      </c>
      <c r="D6" s="11">
        <f t="shared" ref="D6:D34" si="1">SUM(E6:O6)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4" si="2">SUM(P5+D6)</f>
        <v>0</v>
      </c>
      <c r="Q6" s="11">
        <f t="shared" ref="Q6:Q33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4" si="4">SUM(Z5+Q6)</f>
        <v>0</v>
      </c>
      <c r="AA6" s="11">
        <f t="shared" ref="AA6:AA34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4" si="6">SUM(AK6:AN6)</f>
        <v>0</v>
      </c>
      <c r="AK6" s="12"/>
      <c r="AL6" s="12"/>
      <c r="AM6" s="12"/>
      <c r="AN6" s="12"/>
      <c r="AO6" s="82">
        <f>SUM(AO5+AJ6)</f>
        <v>0</v>
      </c>
      <c r="AQ6" s="12"/>
      <c r="AR6" s="12"/>
      <c r="AS6" s="82">
        <f>SUM(AP6+AS5)</f>
        <v>0</v>
      </c>
      <c r="AU6" s="12"/>
      <c r="AV6" s="12"/>
      <c r="AW6" s="82">
        <f>SUM(AT6+AW5)</f>
        <v>0</v>
      </c>
      <c r="AY6" s="12"/>
      <c r="AZ6" s="12"/>
      <c r="BA6" s="12"/>
      <c r="BB6" s="12"/>
      <c r="BC6" s="82">
        <f>SUM(AZ6+BC5)</f>
        <v>0</v>
      </c>
      <c r="BD6" s="11">
        <f t="shared" ref="BD6:BD34" si="7">SUM(BE6:BF6)</f>
        <v>0</v>
      </c>
      <c r="BE6" s="12"/>
      <c r="BF6" s="12"/>
      <c r="BG6" s="82">
        <f>SUM(BD6+BG5)</f>
        <v>0</v>
      </c>
      <c r="BH6" s="11">
        <f t="shared" ref="BH6:BH34" si="8">SUM(BI6:BJ6)</f>
        <v>0</v>
      </c>
      <c r="BI6" s="12"/>
      <c r="BJ6" s="12"/>
      <c r="BK6" s="82">
        <f>SUM(BH6+BK5)</f>
        <v>0</v>
      </c>
      <c r="BL6" s="105"/>
    </row>
    <row r="7" spans="1:64" x14ac:dyDescent="0.3">
      <c r="A7" s="30">
        <v>42463</v>
      </c>
      <c r="B7" s="9">
        <f t="shared" si="0"/>
        <v>0</v>
      </c>
      <c r="C7" s="10">
        <f t="shared" ref="C7:C34" si="9">SUM(C6+B7)</f>
        <v>0</v>
      </c>
      <c r="D7" s="11">
        <f t="shared" si="1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0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4" si="10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4" si="11">SUM(AO6+AJ7)</f>
        <v>0</v>
      </c>
      <c r="AQ7" s="12"/>
      <c r="AR7" s="12"/>
      <c r="AS7" s="82">
        <f t="shared" ref="AS7:AS34" si="12">SUM(AP7+AS6)</f>
        <v>0</v>
      </c>
      <c r="AU7" s="12"/>
      <c r="AV7" s="12"/>
      <c r="AW7" s="82">
        <f t="shared" ref="AW7:AW34" si="13">SUM(AT7+AW6)</f>
        <v>0</v>
      </c>
      <c r="AY7" s="12"/>
      <c r="AZ7" s="12"/>
      <c r="BA7" s="12"/>
      <c r="BB7" s="12"/>
      <c r="BC7" s="82">
        <f t="shared" ref="BC7:BC34" si="14">SUM(AZ7+BC6)</f>
        <v>0</v>
      </c>
      <c r="BD7" s="11">
        <f t="shared" si="7"/>
        <v>0</v>
      </c>
      <c r="BE7" s="12"/>
      <c r="BF7" s="12"/>
      <c r="BG7" s="82">
        <f t="shared" ref="BG7:BG32" si="15">SUM(BD7+BG6)</f>
        <v>0</v>
      </c>
      <c r="BH7" s="11">
        <f t="shared" si="8"/>
        <v>0</v>
      </c>
      <c r="BI7" s="12"/>
      <c r="BJ7" s="12"/>
      <c r="BK7" s="82">
        <f t="shared" ref="BK7:BK33" si="16">SUM(BH7+BK6)</f>
        <v>0</v>
      </c>
      <c r="BL7" s="105"/>
    </row>
    <row r="8" spans="1:64" x14ac:dyDescent="0.3">
      <c r="A8" s="30">
        <v>42464</v>
      </c>
      <c r="B8" s="9">
        <f t="shared" si="0"/>
        <v>0</v>
      </c>
      <c r="C8" s="10">
        <f t="shared" si="9"/>
        <v>0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0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0"/>
        <v>0</v>
      </c>
      <c r="AJ8" s="11">
        <f t="shared" si="6"/>
        <v>0</v>
      </c>
      <c r="AK8" s="12"/>
      <c r="AL8" s="12"/>
      <c r="AM8" s="12"/>
      <c r="AN8" s="12"/>
      <c r="AO8" s="82">
        <f t="shared" si="11"/>
        <v>0</v>
      </c>
      <c r="AQ8" s="12"/>
      <c r="AR8" s="12"/>
      <c r="AS8" s="82">
        <f t="shared" si="12"/>
        <v>0</v>
      </c>
      <c r="AU8" s="12"/>
      <c r="AV8" s="12"/>
      <c r="AW8" s="82">
        <f t="shared" si="13"/>
        <v>0</v>
      </c>
      <c r="AY8" s="12"/>
      <c r="AZ8" s="12"/>
      <c r="BA8" s="12"/>
      <c r="BB8" s="12"/>
      <c r="BC8" s="82">
        <f t="shared" si="14"/>
        <v>0</v>
      </c>
      <c r="BD8" s="11">
        <f t="shared" si="7"/>
        <v>0</v>
      </c>
      <c r="BE8" s="12"/>
      <c r="BF8" s="12"/>
      <c r="BG8" s="82">
        <f>SUM(BD8+BG7)</f>
        <v>0</v>
      </c>
      <c r="BH8" s="11">
        <f t="shared" si="8"/>
        <v>0</v>
      </c>
      <c r="BI8" s="12"/>
      <c r="BJ8" s="12"/>
      <c r="BK8" s="82">
        <f t="shared" si="16"/>
        <v>0</v>
      </c>
      <c r="BL8" s="105"/>
    </row>
    <row r="9" spans="1:64" x14ac:dyDescent="0.3">
      <c r="A9" s="30">
        <v>42465</v>
      </c>
      <c r="B9" s="9">
        <f t="shared" si="0"/>
        <v>0</v>
      </c>
      <c r="C9" s="10">
        <f t="shared" si="9"/>
        <v>0</v>
      </c>
      <c r="D9" s="11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0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0"/>
        <v>0</v>
      </c>
      <c r="AJ9" s="11">
        <f t="shared" si="6"/>
        <v>0</v>
      </c>
      <c r="AK9" s="12"/>
      <c r="AL9" s="12"/>
      <c r="AM9" s="12"/>
      <c r="AN9" s="12"/>
      <c r="AO9" s="82">
        <f t="shared" si="11"/>
        <v>0</v>
      </c>
      <c r="AQ9" s="12"/>
      <c r="AR9" s="12"/>
      <c r="AS9" s="82">
        <f t="shared" si="12"/>
        <v>0</v>
      </c>
      <c r="AU9" s="12"/>
      <c r="AV9" s="12"/>
      <c r="AW9" s="82">
        <f t="shared" si="13"/>
        <v>0</v>
      </c>
      <c r="AY9" s="12"/>
      <c r="AZ9" s="12"/>
      <c r="BA9" s="12"/>
      <c r="BB9" s="12"/>
      <c r="BC9" s="82">
        <f t="shared" si="14"/>
        <v>0</v>
      </c>
      <c r="BD9" s="11">
        <f t="shared" si="7"/>
        <v>0</v>
      </c>
      <c r="BE9" s="12"/>
      <c r="BF9" s="12"/>
      <c r="BG9" s="82">
        <f t="shared" si="15"/>
        <v>0</v>
      </c>
      <c r="BH9" s="11">
        <f t="shared" si="8"/>
        <v>0</v>
      </c>
      <c r="BI9" s="12"/>
      <c r="BJ9" s="12"/>
      <c r="BK9" s="82">
        <f t="shared" si="16"/>
        <v>0</v>
      </c>
      <c r="BL9" s="105"/>
    </row>
    <row r="10" spans="1:64" x14ac:dyDescent="0.3">
      <c r="A10" s="30">
        <v>42466</v>
      </c>
      <c r="B10" s="9">
        <f t="shared" si="0"/>
        <v>0</v>
      </c>
      <c r="C10" s="10">
        <f t="shared" si="9"/>
        <v>0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0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0"/>
        <v>0</v>
      </c>
      <c r="AJ10" s="11">
        <f t="shared" si="6"/>
        <v>0</v>
      </c>
      <c r="AK10" s="12"/>
      <c r="AL10" s="12"/>
      <c r="AM10" s="12"/>
      <c r="AN10" s="12"/>
      <c r="AO10" s="82">
        <f t="shared" si="11"/>
        <v>0</v>
      </c>
      <c r="AQ10" s="12"/>
      <c r="AR10" s="12"/>
      <c r="AS10" s="82">
        <f t="shared" si="12"/>
        <v>0</v>
      </c>
      <c r="AU10" s="12"/>
      <c r="AV10" s="12"/>
      <c r="AW10" s="82">
        <f t="shared" si="13"/>
        <v>0</v>
      </c>
      <c r="AY10" s="12"/>
      <c r="AZ10" s="12"/>
      <c r="BA10" s="12"/>
      <c r="BB10" s="12"/>
      <c r="BC10" s="82">
        <f t="shared" si="14"/>
        <v>0</v>
      </c>
      <c r="BD10" s="11">
        <f t="shared" si="7"/>
        <v>0</v>
      </c>
      <c r="BE10" s="12"/>
      <c r="BF10" s="12"/>
      <c r="BG10" s="82">
        <f t="shared" si="15"/>
        <v>0</v>
      </c>
      <c r="BH10" s="11">
        <f t="shared" si="8"/>
        <v>0</v>
      </c>
      <c r="BI10" s="12"/>
      <c r="BJ10" s="12"/>
      <c r="BK10" s="82">
        <f t="shared" si="16"/>
        <v>0</v>
      </c>
      <c r="BL10" s="105"/>
    </row>
    <row r="11" spans="1:64" x14ac:dyDescent="0.3">
      <c r="A11" s="30">
        <v>42467</v>
      </c>
      <c r="B11" s="9">
        <f t="shared" si="0"/>
        <v>0</v>
      </c>
      <c r="C11" s="10">
        <f t="shared" si="9"/>
        <v>0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0"/>
        <v>0</v>
      </c>
      <c r="AJ11" s="11">
        <f t="shared" si="6"/>
        <v>0</v>
      </c>
      <c r="AK11" s="12"/>
      <c r="AL11" s="12"/>
      <c r="AM11" s="12"/>
      <c r="AN11" s="12"/>
      <c r="AO11" s="82">
        <f t="shared" si="11"/>
        <v>0</v>
      </c>
      <c r="AQ11" s="12"/>
      <c r="AR11" s="12"/>
      <c r="AS11" s="82">
        <f t="shared" si="12"/>
        <v>0</v>
      </c>
      <c r="AU11" s="12"/>
      <c r="AV11" s="12"/>
      <c r="AW11" s="82">
        <f t="shared" si="13"/>
        <v>0</v>
      </c>
      <c r="AY11" s="12"/>
      <c r="AZ11" s="12"/>
      <c r="BA11" s="12"/>
      <c r="BB11" s="12"/>
      <c r="BC11" s="82">
        <f t="shared" si="14"/>
        <v>0</v>
      </c>
      <c r="BD11" s="11">
        <f t="shared" si="7"/>
        <v>0</v>
      </c>
      <c r="BE11" s="12"/>
      <c r="BF11" s="12"/>
      <c r="BG11" s="82">
        <f t="shared" si="15"/>
        <v>0</v>
      </c>
      <c r="BH11" s="11">
        <f t="shared" si="8"/>
        <v>0</v>
      </c>
      <c r="BI11" s="12"/>
      <c r="BJ11" s="12"/>
      <c r="BK11" s="82">
        <f t="shared" si="16"/>
        <v>0</v>
      </c>
      <c r="BL11" s="105"/>
    </row>
    <row r="12" spans="1:64" x14ac:dyDescent="0.3">
      <c r="A12" s="30">
        <v>42468</v>
      </c>
      <c r="B12" s="9">
        <f t="shared" si="0"/>
        <v>0</v>
      </c>
      <c r="C12" s="10">
        <f t="shared" si="9"/>
        <v>0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0"/>
        <v>0</v>
      </c>
      <c r="AJ12" s="11">
        <f t="shared" si="6"/>
        <v>0</v>
      </c>
      <c r="AK12" s="12"/>
      <c r="AL12" s="12"/>
      <c r="AM12" s="12"/>
      <c r="AN12" s="12"/>
      <c r="AO12" s="82">
        <f t="shared" si="11"/>
        <v>0</v>
      </c>
      <c r="AQ12" s="12"/>
      <c r="AR12" s="12"/>
      <c r="AS12" s="82">
        <f t="shared" si="12"/>
        <v>0</v>
      </c>
      <c r="AU12" s="12"/>
      <c r="AV12" s="12"/>
      <c r="AW12" s="82">
        <f t="shared" si="13"/>
        <v>0</v>
      </c>
      <c r="AY12" s="12"/>
      <c r="AZ12" s="12"/>
      <c r="BA12" s="12"/>
      <c r="BB12" s="12"/>
      <c r="BC12" s="82">
        <f t="shared" si="14"/>
        <v>0</v>
      </c>
      <c r="BD12" s="11">
        <f t="shared" si="7"/>
        <v>0</v>
      </c>
      <c r="BE12" s="12"/>
      <c r="BF12" s="12"/>
      <c r="BG12" s="82">
        <f t="shared" si="15"/>
        <v>0</v>
      </c>
      <c r="BH12" s="11">
        <f t="shared" si="8"/>
        <v>0</v>
      </c>
      <c r="BI12" s="12"/>
      <c r="BJ12" s="12"/>
      <c r="BK12" s="82">
        <f t="shared" si="16"/>
        <v>0</v>
      </c>
      <c r="BL12" s="105"/>
    </row>
    <row r="13" spans="1:64" x14ac:dyDescent="0.3">
      <c r="A13" s="30">
        <v>42469</v>
      </c>
      <c r="B13" s="9">
        <f t="shared" si="0"/>
        <v>0</v>
      </c>
      <c r="C13" s="10">
        <f t="shared" si="9"/>
        <v>0</v>
      </c>
      <c r="D13" s="11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0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0"/>
        <v>0</v>
      </c>
      <c r="AJ13" s="11">
        <f t="shared" si="6"/>
        <v>0</v>
      </c>
      <c r="AK13" s="12"/>
      <c r="AL13" s="12"/>
      <c r="AM13" s="12"/>
      <c r="AN13" s="12"/>
      <c r="AO13" s="82">
        <f t="shared" si="11"/>
        <v>0</v>
      </c>
      <c r="AQ13" s="12"/>
      <c r="AR13" s="12"/>
      <c r="AS13" s="82">
        <f t="shared" si="12"/>
        <v>0</v>
      </c>
      <c r="AU13" s="12"/>
      <c r="AV13" s="12"/>
      <c r="AW13" s="82">
        <f t="shared" si="13"/>
        <v>0</v>
      </c>
      <c r="AY13" s="12"/>
      <c r="AZ13" s="12"/>
      <c r="BA13" s="12"/>
      <c r="BB13" s="12"/>
      <c r="BC13" s="82">
        <f t="shared" si="14"/>
        <v>0</v>
      </c>
      <c r="BD13" s="11">
        <f t="shared" si="7"/>
        <v>0</v>
      </c>
      <c r="BE13" s="12"/>
      <c r="BF13" s="12"/>
      <c r="BG13" s="82">
        <f t="shared" si="15"/>
        <v>0</v>
      </c>
      <c r="BH13" s="11">
        <f t="shared" si="8"/>
        <v>0</v>
      </c>
      <c r="BI13" s="12"/>
      <c r="BJ13" s="12"/>
      <c r="BK13" s="82">
        <f t="shared" si="16"/>
        <v>0</v>
      </c>
      <c r="BL13" s="105"/>
    </row>
    <row r="14" spans="1:64" x14ac:dyDescent="0.3">
      <c r="A14" s="30">
        <v>42470</v>
      </c>
      <c r="B14" s="9">
        <f t="shared" si="0"/>
        <v>0</v>
      </c>
      <c r="C14" s="10">
        <f t="shared" si="9"/>
        <v>0</v>
      </c>
      <c r="D14" s="11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0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0"/>
        <v>0</v>
      </c>
      <c r="AJ14" s="11">
        <f t="shared" si="6"/>
        <v>0</v>
      </c>
      <c r="AK14" s="12"/>
      <c r="AL14" s="12"/>
      <c r="AM14" s="12"/>
      <c r="AN14" s="12"/>
      <c r="AO14" s="82">
        <f t="shared" si="11"/>
        <v>0</v>
      </c>
      <c r="AQ14" s="12"/>
      <c r="AR14" s="12"/>
      <c r="AS14" s="82">
        <f t="shared" si="12"/>
        <v>0</v>
      </c>
      <c r="AU14" s="12"/>
      <c r="AV14" s="12"/>
      <c r="AW14" s="82">
        <f t="shared" si="13"/>
        <v>0</v>
      </c>
      <c r="AY14" s="12"/>
      <c r="AZ14" s="12"/>
      <c r="BA14" s="12"/>
      <c r="BB14" s="12"/>
      <c r="BC14" s="82">
        <f t="shared" si="14"/>
        <v>0</v>
      </c>
      <c r="BD14" s="11">
        <f t="shared" si="7"/>
        <v>0</v>
      </c>
      <c r="BE14" s="12"/>
      <c r="BF14" s="12"/>
      <c r="BG14" s="82">
        <f t="shared" si="15"/>
        <v>0</v>
      </c>
      <c r="BH14" s="11">
        <f t="shared" si="8"/>
        <v>0</v>
      </c>
      <c r="BI14" s="12"/>
      <c r="BJ14" s="12"/>
      <c r="BK14" s="82">
        <f t="shared" si="16"/>
        <v>0</v>
      </c>
      <c r="BL14" s="105"/>
    </row>
    <row r="15" spans="1:64" x14ac:dyDescent="0.3">
      <c r="A15" s="30">
        <v>42471</v>
      </c>
      <c r="B15" s="9">
        <f t="shared" si="0"/>
        <v>0</v>
      </c>
      <c r="C15" s="10">
        <f t="shared" si="9"/>
        <v>0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0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0"/>
        <v>0</v>
      </c>
      <c r="AJ15" s="11">
        <f t="shared" si="6"/>
        <v>0</v>
      </c>
      <c r="AK15" s="12"/>
      <c r="AL15" s="12"/>
      <c r="AM15" s="12"/>
      <c r="AN15" s="12"/>
      <c r="AO15" s="82">
        <f t="shared" si="11"/>
        <v>0</v>
      </c>
      <c r="AQ15" s="12"/>
      <c r="AR15" s="12"/>
      <c r="AS15" s="82">
        <f t="shared" si="12"/>
        <v>0</v>
      </c>
      <c r="AU15" s="12"/>
      <c r="AV15" s="12"/>
      <c r="AW15" s="82">
        <f t="shared" si="13"/>
        <v>0</v>
      </c>
      <c r="AY15" s="12"/>
      <c r="AZ15" s="12"/>
      <c r="BA15" s="12"/>
      <c r="BB15" s="12"/>
      <c r="BC15" s="82">
        <f t="shared" si="14"/>
        <v>0</v>
      </c>
      <c r="BD15" s="11">
        <f t="shared" si="7"/>
        <v>0</v>
      </c>
      <c r="BE15" s="12"/>
      <c r="BF15" s="12"/>
      <c r="BG15" s="82">
        <f t="shared" si="15"/>
        <v>0</v>
      </c>
      <c r="BH15" s="11">
        <f t="shared" si="8"/>
        <v>0</v>
      </c>
      <c r="BI15" s="12"/>
      <c r="BJ15" s="12"/>
      <c r="BK15" s="82">
        <f t="shared" si="16"/>
        <v>0</v>
      </c>
      <c r="BL15" s="105"/>
    </row>
    <row r="16" spans="1:64" x14ac:dyDescent="0.3">
      <c r="A16" s="30">
        <v>42472</v>
      </c>
      <c r="B16" s="9">
        <f t="shared" si="0"/>
        <v>0</v>
      </c>
      <c r="C16" s="10">
        <f t="shared" si="9"/>
        <v>0</v>
      </c>
      <c r="D16" s="11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0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0"/>
        <v>0</v>
      </c>
      <c r="AJ16" s="11">
        <f t="shared" si="6"/>
        <v>0</v>
      </c>
      <c r="AK16" s="12"/>
      <c r="AL16" s="12"/>
      <c r="AM16" s="12"/>
      <c r="AN16" s="12"/>
      <c r="AO16" s="82">
        <f t="shared" si="11"/>
        <v>0</v>
      </c>
      <c r="AQ16" s="12"/>
      <c r="AR16" s="12"/>
      <c r="AS16" s="82">
        <f t="shared" si="12"/>
        <v>0</v>
      </c>
      <c r="AU16" s="12"/>
      <c r="AV16" s="12"/>
      <c r="AW16" s="82">
        <f t="shared" si="13"/>
        <v>0</v>
      </c>
      <c r="AY16" s="12"/>
      <c r="AZ16" s="12"/>
      <c r="BA16" s="12"/>
      <c r="BB16" s="12"/>
      <c r="BC16" s="82">
        <f t="shared" si="14"/>
        <v>0</v>
      </c>
      <c r="BD16" s="11">
        <f t="shared" si="7"/>
        <v>0</v>
      </c>
      <c r="BE16" s="12"/>
      <c r="BF16" s="12"/>
      <c r="BG16" s="82">
        <f t="shared" si="15"/>
        <v>0</v>
      </c>
      <c r="BH16" s="11">
        <f t="shared" si="8"/>
        <v>0</v>
      </c>
      <c r="BI16" s="12"/>
      <c r="BJ16" s="12"/>
      <c r="BK16" s="82">
        <f t="shared" si="16"/>
        <v>0</v>
      </c>
      <c r="BL16" s="105"/>
    </row>
    <row r="17" spans="1:64" x14ac:dyDescent="0.3">
      <c r="A17" s="30">
        <v>42473</v>
      </c>
      <c r="B17" s="9">
        <f t="shared" si="0"/>
        <v>0</v>
      </c>
      <c r="C17" s="10">
        <f t="shared" si="9"/>
        <v>0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0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0"/>
        <v>0</v>
      </c>
      <c r="AJ17" s="11">
        <f t="shared" si="6"/>
        <v>0</v>
      </c>
      <c r="AK17" s="12"/>
      <c r="AL17" s="12"/>
      <c r="AM17" s="12"/>
      <c r="AN17" s="12"/>
      <c r="AO17" s="82">
        <f t="shared" si="11"/>
        <v>0</v>
      </c>
      <c r="AQ17" s="12"/>
      <c r="AR17" s="12"/>
      <c r="AS17" s="82">
        <f t="shared" si="12"/>
        <v>0</v>
      </c>
      <c r="AU17" s="12"/>
      <c r="AV17" s="12"/>
      <c r="AW17" s="82">
        <f t="shared" si="13"/>
        <v>0</v>
      </c>
      <c r="AY17" s="12"/>
      <c r="AZ17" s="12"/>
      <c r="BA17" s="12"/>
      <c r="BB17" s="12"/>
      <c r="BC17" s="82">
        <f t="shared" si="14"/>
        <v>0</v>
      </c>
      <c r="BD17" s="11">
        <f t="shared" si="7"/>
        <v>0</v>
      </c>
      <c r="BE17" s="12"/>
      <c r="BF17" s="12"/>
      <c r="BG17" s="82">
        <f t="shared" si="15"/>
        <v>0</v>
      </c>
      <c r="BH17" s="11">
        <f t="shared" si="8"/>
        <v>0</v>
      </c>
      <c r="BI17" s="12"/>
      <c r="BJ17" s="12"/>
      <c r="BK17" s="82">
        <f t="shared" si="16"/>
        <v>0</v>
      </c>
      <c r="BL17" s="105"/>
    </row>
    <row r="18" spans="1:64" x14ac:dyDescent="0.3">
      <c r="A18" s="30">
        <v>42474</v>
      </c>
      <c r="B18" s="9">
        <f t="shared" si="0"/>
        <v>0</v>
      </c>
      <c r="C18" s="10">
        <f t="shared" si="9"/>
        <v>0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0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0"/>
        <v>0</v>
      </c>
      <c r="AJ18" s="11">
        <f t="shared" si="6"/>
        <v>0</v>
      </c>
      <c r="AK18" s="12"/>
      <c r="AL18" s="12"/>
      <c r="AM18" s="12"/>
      <c r="AN18" s="12"/>
      <c r="AO18" s="82">
        <f t="shared" si="11"/>
        <v>0</v>
      </c>
      <c r="AQ18" s="12"/>
      <c r="AR18" s="12"/>
      <c r="AS18" s="82">
        <f t="shared" si="12"/>
        <v>0</v>
      </c>
      <c r="AU18" s="12"/>
      <c r="AV18" s="12"/>
      <c r="AW18" s="82">
        <f t="shared" si="13"/>
        <v>0</v>
      </c>
      <c r="AY18" s="12"/>
      <c r="AZ18" s="12"/>
      <c r="BA18" s="12"/>
      <c r="BB18" s="12"/>
      <c r="BC18" s="82">
        <f t="shared" si="14"/>
        <v>0</v>
      </c>
      <c r="BD18" s="11">
        <f t="shared" si="7"/>
        <v>0</v>
      </c>
      <c r="BE18" s="12"/>
      <c r="BF18" s="12"/>
      <c r="BG18" s="82">
        <f t="shared" si="15"/>
        <v>0</v>
      </c>
      <c r="BH18" s="11">
        <f t="shared" si="8"/>
        <v>0</v>
      </c>
      <c r="BI18" s="12"/>
      <c r="BJ18" s="12"/>
      <c r="BK18" s="82">
        <f t="shared" si="16"/>
        <v>0</v>
      </c>
      <c r="BL18" s="105"/>
    </row>
    <row r="19" spans="1:64" x14ac:dyDescent="0.3">
      <c r="A19" s="30">
        <v>42475</v>
      </c>
      <c r="B19" s="9">
        <f t="shared" si="0"/>
        <v>0</v>
      </c>
      <c r="C19" s="10">
        <f t="shared" si="9"/>
        <v>0</v>
      </c>
      <c r="D19" s="11">
        <f t="shared" si="1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0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0"/>
        <v>0</v>
      </c>
      <c r="AJ19" s="11">
        <f t="shared" si="6"/>
        <v>0</v>
      </c>
      <c r="AK19" s="12"/>
      <c r="AL19" s="12"/>
      <c r="AM19" s="12"/>
      <c r="AN19" s="12"/>
      <c r="AO19" s="82">
        <f t="shared" si="11"/>
        <v>0</v>
      </c>
      <c r="AQ19" s="12"/>
      <c r="AR19" s="12"/>
      <c r="AS19" s="82">
        <f t="shared" si="12"/>
        <v>0</v>
      </c>
      <c r="AU19" s="12"/>
      <c r="AV19" s="12"/>
      <c r="AW19" s="82">
        <f t="shared" si="13"/>
        <v>0</v>
      </c>
      <c r="AY19" s="12"/>
      <c r="AZ19" s="12"/>
      <c r="BA19" s="12"/>
      <c r="BB19" s="12"/>
      <c r="BC19" s="82">
        <f t="shared" si="14"/>
        <v>0</v>
      </c>
      <c r="BD19" s="11">
        <f t="shared" si="7"/>
        <v>0</v>
      </c>
      <c r="BE19" s="12"/>
      <c r="BF19" s="12"/>
      <c r="BG19" s="82">
        <f t="shared" si="15"/>
        <v>0</v>
      </c>
      <c r="BH19" s="11">
        <f t="shared" si="8"/>
        <v>0</v>
      </c>
      <c r="BI19" s="12"/>
      <c r="BJ19" s="12"/>
      <c r="BK19" s="82">
        <f t="shared" si="16"/>
        <v>0</v>
      </c>
      <c r="BL19" s="105"/>
    </row>
    <row r="20" spans="1:64" x14ac:dyDescent="0.3">
      <c r="A20" s="30">
        <v>42476</v>
      </c>
      <c r="B20" s="9">
        <f t="shared" si="0"/>
        <v>0</v>
      </c>
      <c r="C20" s="10">
        <f t="shared" si="9"/>
        <v>0</v>
      </c>
      <c r="D20" s="11">
        <f t="shared" si="1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0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0"/>
        <v>0</v>
      </c>
      <c r="AJ20" s="11">
        <f t="shared" si="6"/>
        <v>0</v>
      </c>
      <c r="AK20" s="12"/>
      <c r="AL20" s="12"/>
      <c r="AM20" s="12"/>
      <c r="AN20" s="12"/>
      <c r="AO20" s="82">
        <f t="shared" si="11"/>
        <v>0</v>
      </c>
      <c r="AQ20" s="12"/>
      <c r="AR20" s="12"/>
      <c r="AS20" s="82">
        <f t="shared" si="12"/>
        <v>0</v>
      </c>
      <c r="AU20" s="12"/>
      <c r="AV20" s="12"/>
      <c r="AW20" s="82">
        <f t="shared" si="13"/>
        <v>0</v>
      </c>
      <c r="AY20" s="12"/>
      <c r="AZ20" s="12"/>
      <c r="BA20" s="12"/>
      <c r="BB20" s="12"/>
      <c r="BC20" s="82">
        <f t="shared" si="14"/>
        <v>0</v>
      </c>
      <c r="BD20" s="11">
        <f t="shared" si="7"/>
        <v>0</v>
      </c>
      <c r="BE20" s="12"/>
      <c r="BF20" s="12"/>
      <c r="BG20" s="82">
        <f t="shared" si="15"/>
        <v>0</v>
      </c>
      <c r="BH20" s="11">
        <f t="shared" si="8"/>
        <v>0</v>
      </c>
      <c r="BI20" s="12"/>
      <c r="BJ20" s="12"/>
      <c r="BK20" s="82">
        <f t="shared" si="16"/>
        <v>0</v>
      </c>
      <c r="BL20" s="105"/>
    </row>
    <row r="21" spans="1:64" x14ac:dyDescent="0.3">
      <c r="A21" s="30">
        <v>42477</v>
      </c>
      <c r="B21" s="9">
        <f t="shared" si="0"/>
        <v>0</v>
      </c>
      <c r="C21" s="10">
        <f t="shared" si="9"/>
        <v>0</v>
      </c>
      <c r="D21" s="11">
        <f t="shared" si="1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0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0"/>
        <v>0</v>
      </c>
      <c r="AJ21" s="11">
        <f t="shared" si="6"/>
        <v>0</v>
      </c>
      <c r="AK21" s="12"/>
      <c r="AL21" s="12"/>
      <c r="AM21" s="12"/>
      <c r="AN21" s="12"/>
      <c r="AO21" s="82">
        <f t="shared" si="11"/>
        <v>0</v>
      </c>
      <c r="AQ21" s="12"/>
      <c r="AR21" s="12"/>
      <c r="AS21" s="82">
        <f t="shared" si="12"/>
        <v>0</v>
      </c>
      <c r="AU21" s="12"/>
      <c r="AV21" s="12"/>
      <c r="AW21" s="82">
        <f t="shared" si="13"/>
        <v>0</v>
      </c>
      <c r="AY21" s="12"/>
      <c r="AZ21" s="12"/>
      <c r="BA21" s="12"/>
      <c r="BB21" s="12"/>
      <c r="BC21" s="82">
        <f t="shared" si="14"/>
        <v>0</v>
      </c>
      <c r="BD21" s="11">
        <f t="shared" si="7"/>
        <v>0</v>
      </c>
      <c r="BE21" s="12"/>
      <c r="BF21" s="12"/>
      <c r="BG21" s="82">
        <f t="shared" si="15"/>
        <v>0</v>
      </c>
      <c r="BH21" s="11">
        <f t="shared" si="8"/>
        <v>0</v>
      </c>
      <c r="BI21" s="12"/>
      <c r="BJ21" s="12"/>
      <c r="BK21" s="82">
        <f t="shared" si="16"/>
        <v>0</v>
      </c>
      <c r="BL21" s="105"/>
    </row>
    <row r="22" spans="1:64" x14ac:dyDescent="0.3">
      <c r="A22" s="30">
        <v>42478</v>
      </c>
      <c r="B22" s="9">
        <f t="shared" si="0"/>
        <v>0</v>
      </c>
      <c r="C22" s="10">
        <f t="shared" si="9"/>
        <v>0</v>
      </c>
      <c r="D22" s="11">
        <f t="shared" si="1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0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0"/>
        <v>0</v>
      </c>
      <c r="AJ22" s="11">
        <f t="shared" si="6"/>
        <v>0</v>
      </c>
      <c r="AK22" s="12"/>
      <c r="AL22" s="12"/>
      <c r="AM22" s="12"/>
      <c r="AN22" s="12"/>
      <c r="AO22" s="82">
        <f t="shared" si="11"/>
        <v>0</v>
      </c>
      <c r="AQ22" s="12"/>
      <c r="AR22" s="12"/>
      <c r="AS22" s="82">
        <f t="shared" si="12"/>
        <v>0</v>
      </c>
      <c r="AU22" s="12"/>
      <c r="AV22" s="12"/>
      <c r="AW22" s="82">
        <f t="shared" si="13"/>
        <v>0</v>
      </c>
      <c r="AY22" s="12"/>
      <c r="AZ22" s="12"/>
      <c r="BA22" s="12"/>
      <c r="BB22" s="12"/>
      <c r="BC22" s="82">
        <f t="shared" si="14"/>
        <v>0</v>
      </c>
      <c r="BD22" s="11">
        <f t="shared" si="7"/>
        <v>0</v>
      </c>
      <c r="BE22" s="12"/>
      <c r="BF22" s="12"/>
      <c r="BG22" s="82">
        <f t="shared" si="15"/>
        <v>0</v>
      </c>
      <c r="BH22" s="11">
        <f t="shared" si="8"/>
        <v>0</v>
      </c>
      <c r="BI22" s="12"/>
      <c r="BJ22" s="12"/>
      <c r="BK22" s="82">
        <f t="shared" si="16"/>
        <v>0</v>
      </c>
      <c r="BL22" s="105"/>
    </row>
    <row r="23" spans="1:64" x14ac:dyDescent="0.3">
      <c r="A23" s="30">
        <v>42479</v>
      </c>
      <c r="B23" s="9">
        <f t="shared" si="0"/>
        <v>0</v>
      </c>
      <c r="C23" s="10">
        <f t="shared" si="9"/>
        <v>0</v>
      </c>
      <c r="D23" s="11">
        <f t="shared" si="1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0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0"/>
        <v>0</v>
      </c>
      <c r="AJ23" s="11">
        <f t="shared" si="6"/>
        <v>0</v>
      </c>
      <c r="AK23" s="12"/>
      <c r="AL23" s="12"/>
      <c r="AM23" s="12"/>
      <c r="AN23" s="12"/>
      <c r="AO23" s="82">
        <f t="shared" si="11"/>
        <v>0</v>
      </c>
      <c r="AQ23" s="12"/>
      <c r="AR23" s="12"/>
      <c r="AS23" s="82">
        <f t="shared" si="12"/>
        <v>0</v>
      </c>
      <c r="AU23" s="12"/>
      <c r="AV23" s="12"/>
      <c r="AW23" s="82">
        <f t="shared" si="13"/>
        <v>0</v>
      </c>
      <c r="AY23" s="12"/>
      <c r="AZ23" s="12"/>
      <c r="BA23" s="12"/>
      <c r="BB23" s="12"/>
      <c r="BC23" s="82">
        <f t="shared" si="14"/>
        <v>0</v>
      </c>
      <c r="BD23" s="11">
        <f t="shared" si="7"/>
        <v>0</v>
      </c>
      <c r="BE23" s="12"/>
      <c r="BF23" s="12"/>
      <c r="BG23" s="82">
        <f t="shared" si="15"/>
        <v>0</v>
      </c>
      <c r="BH23" s="11">
        <f t="shared" si="8"/>
        <v>0</v>
      </c>
      <c r="BI23" s="12"/>
      <c r="BJ23" s="12"/>
      <c r="BK23" s="82">
        <f t="shared" si="16"/>
        <v>0</v>
      </c>
      <c r="BL23" s="105"/>
    </row>
    <row r="24" spans="1:64" x14ac:dyDescent="0.3">
      <c r="A24" s="30">
        <v>42480</v>
      </c>
      <c r="B24" s="9">
        <f t="shared" si="0"/>
        <v>0</v>
      </c>
      <c r="C24" s="10">
        <f t="shared" si="9"/>
        <v>0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0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0"/>
        <v>0</v>
      </c>
      <c r="AJ24" s="11">
        <f t="shared" si="6"/>
        <v>0</v>
      </c>
      <c r="AK24" s="12"/>
      <c r="AL24" s="12"/>
      <c r="AM24" s="12"/>
      <c r="AN24" s="12"/>
      <c r="AO24" s="82">
        <f t="shared" si="11"/>
        <v>0</v>
      </c>
      <c r="AQ24" s="12"/>
      <c r="AR24" s="12"/>
      <c r="AS24" s="82">
        <f t="shared" si="12"/>
        <v>0</v>
      </c>
      <c r="AU24" s="12"/>
      <c r="AV24" s="12"/>
      <c r="AW24" s="82">
        <f t="shared" si="13"/>
        <v>0</v>
      </c>
      <c r="AY24" s="12"/>
      <c r="AZ24" s="12"/>
      <c r="BA24" s="12"/>
      <c r="BB24" s="12"/>
      <c r="BC24" s="82">
        <f t="shared" si="14"/>
        <v>0</v>
      </c>
      <c r="BD24" s="11">
        <f t="shared" si="7"/>
        <v>0</v>
      </c>
      <c r="BE24" s="12"/>
      <c r="BF24" s="12"/>
      <c r="BG24" s="82">
        <f t="shared" si="15"/>
        <v>0</v>
      </c>
      <c r="BH24" s="11">
        <f t="shared" si="8"/>
        <v>0</v>
      </c>
      <c r="BI24" s="12"/>
      <c r="BJ24" s="12"/>
      <c r="BK24" s="82">
        <f t="shared" si="16"/>
        <v>0</v>
      </c>
      <c r="BL24" s="105"/>
    </row>
    <row r="25" spans="1:64" x14ac:dyDescent="0.3">
      <c r="A25" s="30">
        <v>42481</v>
      </c>
      <c r="B25" s="9">
        <f t="shared" si="0"/>
        <v>0</v>
      </c>
      <c r="C25" s="10">
        <f t="shared" si="9"/>
        <v>0</v>
      </c>
      <c r="D25" s="11">
        <f t="shared" si="1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0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0"/>
        <v>0</v>
      </c>
      <c r="AJ25" s="11">
        <f t="shared" si="6"/>
        <v>0</v>
      </c>
      <c r="AK25" s="12"/>
      <c r="AL25" s="12"/>
      <c r="AM25" s="12"/>
      <c r="AN25" s="12"/>
      <c r="AO25" s="82">
        <f t="shared" si="11"/>
        <v>0</v>
      </c>
      <c r="AQ25" s="12"/>
      <c r="AR25" s="12"/>
      <c r="AS25" s="82">
        <f t="shared" si="12"/>
        <v>0</v>
      </c>
      <c r="AU25" s="12"/>
      <c r="AV25" s="12"/>
      <c r="AW25" s="82">
        <f t="shared" si="13"/>
        <v>0</v>
      </c>
      <c r="AY25" s="12"/>
      <c r="AZ25" s="12"/>
      <c r="BA25" s="12"/>
      <c r="BB25" s="12"/>
      <c r="BC25" s="82">
        <f t="shared" si="14"/>
        <v>0</v>
      </c>
      <c r="BD25" s="11">
        <f t="shared" si="7"/>
        <v>0</v>
      </c>
      <c r="BE25" s="12"/>
      <c r="BF25" s="12"/>
      <c r="BG25" s="82">
        <f t="shared" si="15"/>
        <v>0</v>
      </c>
      <c r="BH25" s="11">
        <f t="shared" si="8"/>
        <v>0</v>
      </c>
      <c r="BI25" s="12"/>
      <c r="BJ25" s="12"/>
      <c r="BK25" s="82">
        <f t="shared" si="16"/>
        <v>0</v>
      </c>
      <c r="BL25" s="105"/>
    </row>
    <row r="26" spans="1:64" x14ac:dyDescent="0.3">
      <c r="A26" s="30">
        <v>42482</v>
      </c>
      <c r="B26" s="9">
        <f t="shared" si="0"/>
        <v>0</v>
      </c>
      <c r="C26" s="10">
        <f t="shared" si="9"/>
        <v>0</v>
      </c>
      <c r="D26" s="11">
        <f t="shared" si="1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0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0"/>
        <v>0</v>
      </c>
      <c r="AJ26" s="11">
        <f t="shared" si="6"/>
        <v>0</v>
      </c>
      <c r="AK26" s="12"/>
      <c r="AL26" s="12"/>
      <c r="AM26" s="12"/>
      <c r="AN26" s="12"/>
      <c r="AO26" s="82">
        <f t="shared" si="11"/>
        <v>0</v>
      </c>
      <c r="AQ26" s="12"/>
      <c r="AR26" s="12"/>
      <c r="AS26" s="82">
        <f t="shared" si="12"/>
        <v>0</v>
      </c>
      <c r="AU26" s="12"/>
      <c r="AV26" s="12"/>
      <c r="AW26" s="82">
        <f t="shared" si="13"/>
        <v>0</v>
      </c>
      <c r="AY26" s="12"/>
      <c r="AZ26" s="12"/>
      <c r="BA26" s="12"/>
      <c r="BB26" s="12"/>
      <c r="BC26" s="82">
        <f t="shared" si="14"/>
        <v>0</v>
      </c>
      <c r="BD26" s="11">
        <f t="shared" si="7"/>
        <v>0</v>
      </c>
      <c r="BE26" s="12"/>
      <c r="BF26" s="12"/>
      <c r="BG26" s="82">
        <f t="shared" si="15"/>
        <v>0</v>
      </c>
      <c r="BH26" s="11">
        <f t="shared" si="8"/>
        <v>0</v>
      </c>
      <c r="BI26" s="12"/>
      <c r="BJ26" s="12"/>
      <c r="BK26" s="82">
        <f t="shared" si="16"/>
        <v>0</v>
      </c>
      <c r="BL26" s="105"/>
    </row>
    <row r="27" spans="1:64" x14ac:dyDescent="0.3">
      <c r="A27" s="30">
        <v>42483</v>
      </c>
      <c r="B27" s="9">
        <f t="shared" si="0"/>
        <v>0</v>
      </c>
      <c r="C27" s="10">
        <f t="shared" si="9"/>
        <v>0</v>
      </c>
      <c r="D27" s="11">
        <f t="shared" si="1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0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0"/>
        <v>0</v>
      </c>
      <c r="AJ27" s="11">
        <f t="shared" si="6"/>
        <v>0</v>
      </c>
      <c r="AK27" s="12"/>
      <c r="AL27" s="12"/>
      <c r="AM27" s="12"/>
      <c r="AN27" s="12"/>
      <c r="AO27" s="82">
        <f t="shared" si="11"/>
        <v>0</v>
      </c>
      <c r="AQ27" s="12"/>
      <c r="AR27" s="12"/>
      <c r="AS27" s="82">
        <f t="shared" si="12"/>
        <v>0</v>
      </c>
      <c r="AU27" s="12"/>
      <c r="AV27" s="12"/>
      <c r="AW27" s="82">
        <f t="shared" si="13"/>
        <v>0</v>
      </c>
      <c r="AY27" s="12"/>
      <c r="AZ27" s="12"/>
      <c r="BA27" s="12"/>
      <c r="BB27" s="12"/>
      <c r="BC27" s="82">
        <f t="shared" si="14"/>
        <v>0</v>
      </c>
      <c r="BD27" s="11">
        <f t="shared" si="7"/>
        <v>0</v>
      </c>
      <c r="BE27" s="12"/>
      <c r="BF27" s="12"/>
      <c r="BG27" s="82">
        <f t="shared" si="15"/>
        <v>0</v>
      </c>
      <c r="BH27" s="11">
        <f t="shared" si="8"/>
        <v>0</v>
      </c>
      <c r="BI27" s="12"/>
      <c r="BJ27" s="12"/>
      <c r="BK27" s="82">
        <f t="shared" si="16"/>
        <v>0</v>
      </c>
      <c r="BL27" s="105"/>
    </row>
    <row r="28" spans="1:64" x14ac:dyDescent="0.3">
      <c r="A28" s="30">
        <v>42484</v>
      </c>
      <c r="B28" s="9">
        <f t="shared" si="0"/>
        <v>0</v>
      </c>
      <c r="C28" s="10">
        <f t="shared" si="9"/>
        <v>0</v>
      </c>
      <c r="D28" s="11">
        <f t="shared" si="1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0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0"/>
        <v>0</v>
      </c>
      <c r="AJ28" s="11">
        <f t="shared" si="6"/>
        <v>0</v>
      </c>
      <c r="AK28" s="12"/>
      <c r="AL28" s="12"/>
      <c r="AM28" s="12"/>
      <c r="AN28" s="12"/>
      <c r="AO28" s="82">
        <f t="shared" si="11"/>
        <v>0</v>
      </c>
      <c r="AQ28" s="12"/>
      <c r="AR28" s="12"/>
      <c r="AS28" s="82">
        <f t="shared" si="12"/>
        <v>0</v>
      </c>
      <c r="AU28" s="12"/>
      <c r="AV28" s="12"/>
      <c r="AW28" s="82">
        <f t="shared" si="13"/>
        <v>0</v>
      </c>
      <c r="AY28" s="12"/>
      <c r="AZ28" s="12"/>
      <c r="BA28" s="12"/>
      <c r="BB28" s="12"/>
      <c r="BC28" s="82">
        <f t="shared" si="14"/>
        <v>0</v>
      </c>
      <c r="BD28" s="11">
        <f t="shared" si="7"/>
        <v>0</v>
      </c>
      <c r="BE28" s="12"/>
      <c r="BF28" s="12"/>
      <c r="BG28" s="82">
        <f t="shared" si="15"/>
        <v>0</v>
      </c>
      <c r="BH28" s="11">
        <f t="shared" si="8"/>
        <v>0</v>
      </c>
      <c r="BI28" s="12"/>
      <c r="BJ28" s="12"/>
      <c r="BK28" s="82">
        <f t="shared" si="16"/>
        <v>0</v>
      </c>
      <c r="BL28" s="105"/>
    </row>
    <row r="29" spans="1:64" x14ac:dyDescent="0.3">
      <c r="A29" s="30">
        <v>42485</v>
      </c>
      <c r="B29" s="9">
        <f t="shared" si="0"/>
        <v>0</v>
      </c>
      <c r="C29" s="10">
        <f t="shared" si="9"/>
        <v>0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0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0"/>
        <v>0</v>
      </c>
      <c r="AJ29" s="11">
        <f t="shared" si="6"/>
        <v>0</v>
      </c>
      <c r="AK29" s="12"/>
      <c r="AL29" s="12"/>
      <c r="AM29" s="12"/>
      <c r="AN29" s="12"/>
      <c r="AO29" s="82">
        <f t="shared" si="11"/>
        <v>0</v>
      </c>
      <c r="AQ29" s="12"/>
      <c r="AR29" s="12"/>
      <c r="AS29" s="82">
        <f t="shared" si="12"/>
        <v>0</v>
      </c>
      <c r="AU29" s="12"/>
      <c r="AV29" s="12"/>
      <c r="AW29" s="82">
        <f t="shared" si="13"/>
        <v>0</v>
      </c>
      <c r="AY29" s="12"/>
      <c r="AZ29" s="12"/>
      <c r="BA29" s="12"/>
      <c r="BB29" s="12"/>
      <c r="BC29" s="82">
        <f t="shared" si="14"/>
        <v>0</v>
      </c>
      <c r="BD29" s="11">
        <f t="shared" si="7"/>
        <v>0</v>
      </c>
      <c r="BE29" s="12"/>
      <c r="BF29" s="12"/>
      <c r="BG29" s="82">
        <f t="shared" si="15"/>
        <v>0</v>
      </c>
      <c r="BH29" s="11">
        <f t="shared" si="8"/>
        <v>0</v>
      </c>
      <c r="BI29" s="12"/>
      <c r="BJ29" s="12"/>
      <c r="BK29" s="82">
        <f t="shared" si="16"/>
        <v>0</v>
      </c>
      <c r="BL29" s="105"/>
    </row>
    <row r="30" spans="1:64" x14ac:dyDescent="0.3">
      <c r="A30" s="30">
        <v>42486</v>
      </c>
      <c r="B30" s="9">
        <f t="shared" si="0"/>
        <v>0</v>
      </c>
      <c r="C30" s="10">
        <f t="shared" si="9"/>
        <v>0</v>
      </c>
      <c r="D30" s="11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0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0"/>
        <v>0</v>
      </c>
      <c r="AJ30" s="11">
        <f t="shared" si="6"/>
        <v>0</v>
      </c>
      <c r="AK30" s="12"/>
      <c r="AL30" s="12"/>
      <c r="AM30" s="12"/>
      <c r="AN30" s="12"/>
      <c r="AO30" s="82">
        <f t="shared" si="11"/>
        <v>0</v>
      </c>
      <c r="AQ30" s="12"/>
      <c r="AR30" s="12"/>
      <c r="AS30" s="82">
        <f t="shared" si="12"/>
        <v>0</v>
      </c>
      <c r="AU30" s="12"/>
      <c r="AV30" s="12"/>
      <c r="AW30" s="82">
        <f t="shared" si="13"/>
        <v>0</v>
      </c>
      <c r="AY30" s="12"/>
      <c r="AZ30" s="12"/>
      <c r="BA30" s="12"/>
      <c r="BB30" s="12"/>
      <c r="BC30" s="82">
        <f t="shared" si="14"/>
        <v>0</v>
      </c>
      <c r="BD30" s="11">
        <f t="shared" si="7"/>
        <v>0</v>
      </c>
      <c r="BE30" s="12"/>
      <c r="BF30" s="12"/>
      <c r="BG30" s="82">
        <f t="shared" si="15"/>
        <v>0</v>
      </c>
      <c r="BH30" s="11">
        <f t="shared" si="8"/>
        <v>0</v>
      </c>
      <c r="BI30" s="12"/>
      <c r="BJ30" s="12"/>
      <c r="BK30" s="82">
        <f t="shared" si="16"/>
        <v>0</v>
      </c>
      <c r="BL30" s="105"/>
    </row>
    <row r="31" spans="1:64" x14ac:dyDescent="0.3">
      <c r="A31" s="30">
        <v>42487</v>
      </c>
      <c r="B31" s="9">
        <f t="shared" si="0"/>
        <v>0</v>
      </c>
      <c r="C31" s="10">
        <f t="shared" si="9"/>
        <v>0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0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0"/>
        <v>0</v>
      </c>
      <c r="AJ31" s="11">
        <f t="shared" si="6"/>
        <v>0</v>
      </c>
      <c r="AK31" s="12"/>
      <c r="AL31" s="12"/>
      <c r="AM31" s="12"/>
      <c r="AN31" s="12"/>
      <c r="AO31" s="82">
        <f t="shared" si="11"/>
        <v>0</v>
      </c>
      <c r="AQ31" s="12"/>
      <c r="AR31" s="12"/>
      <c r="AS31" s="82">
        <f t="shared" si="12"/>
        <v>0</v>
      </c>
      <c r="AU31" s="12"/>
      <c r="AV31" s="12"/>
      <c r="AW31" s="82">
        <f t="shared" si="13"/>
        <v>0</v>
      </c>
      <c r="AY31" s="12"/>
      <c r="AZ31" s="12"/>
      <c r="BA31" s="12"/>
      <c r="BB31" s="12"/>
      <c r="BC31" s="82">
        <f t="shared" si="14"/>
        <v>0</v>
      </c>
      <c r="BD31" s="11">
        <f t="shared" si="7"/>
        <v>0</v>
      </c>
      <c r="BE31" s="12"/>
      <c r="BF31" s="12"/>
      <c r="BG31" s="82">
        <f t="shared" si="15"/>
        <v>0</v>
      </c>
      <c r="BH31" s="11">
        <f t="shared" si="8"/>
        <v>0</v>
      </c>
      <c r="BI31" s="12"/>
      <c r="BJ31" s="12"/>
      <c r="BK31" s="82">
        <f t="shared" si="16"/>
        <v>0</v>
      </c>
      <c r="BL31" s="105"/>
    </row>
    <row r="32" spans="1:64" x14ac:dyDescent="0.3">
      <c r="A32" s="30">
        <v>42488</v>
      </c>
      <c r="B32" s="9">
        <f t="shared" si="0"/>
        <v>0</v>
      </c>
      <c r="C32" s="10">
        <f t="shared" si="9"/>
        <v>0</v>
      </c>
      <c r="D32" s="11">
        <f t="shared" si="1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0</v>
      </c>
      <c r="Q32" s="11">
        <f t="shared" si="3"/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0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0"/>
        <v>0</v>
      </c>
      <c r="AJ32" s="11">
        <f t="shared" si="6"/>
        <v>0</v>
      </c>
      <c r="AK32" s="12"/>
      <c r="AL32" s="12"/>
      <c r="AM32" s="12"/>
      <c r="AN32" s="12"/>
      <c r="AO32" s="82">
        <f t="shared" si="11"/>
        <v>0</v>
      </c>
      <c r="AQ32" s="12"/>
      <c r="AR32" s="12"/>
      <c r="AS32" s="82">
        <f t="shared" si="12"/>
        <v>0</v>
      </c>
      <c r="AU32" s="12"/>
      <c r="AV32" s="12"/>
      <c r="AW32" s="82">
        <f t="shared" si="13"/>
        <v>0</v>
      </c>
      <c r="AY32" s="12"/>
      <c r="AZ32" s="12"/>
      <c r="BA32" s="12"/>
      <c r="BB32" s="12"/>
      <c r="BC32" s="82">
        <f t="shared" si="14"/>
        <v>0</v>
      </c>
      <c r="BD32" s="11">
        <f t="shared" si="7"/>
        <v>0</v>
      </c>
      <c r="BE32" s="12"/>
      <c r="BF32" s="12"/>
      <c r="BG32" s="82">
        <f t="shared" si="15"/>
        <v>0</v>
      </c>
      <c r="BH32" s="11">
        <f t="shared" si="8"/>
        <v>0</v>
      </c>
      <c r="BI32" s="12"/>
      <c r="BJ32" s="12"/>
      <c r="BK32" s="82">
        <f t="shared" si="16"/>
        <v>0</v>
      </c>
      <c r="BL32" s="105"/>
    </row>
    <row r="33" spans="1:64" x14ac:dyDescent="0.3">
      <c r="A33" s="30">
        <v>42489</v>
      </c>
      <c r="B33" s="9">
        <f t="shared" si="0"/>
        <v>0</v>
      </c>
      <c r="C33" s="10">
        <f t="shared" si="9"/>
        <v>0</v>
      </c>
      <c r="D33" s="11">
        <f t="shared" si="1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0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0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0"/>
        <v>0</v>
      </c>
      <c r="AJ33" s="11">
        <f t="shared" si="6"/>
        <v>0</v>
      </c>
      <c r="AK33" s="12"/>
      <c r="AL33" s="12"/>
      <c r="AM33" s="12"/>
      <c r="AN33" s="12"/>
      <c r="AO33" s="82">
        <f t="shared" si="11"/>
        <v>0</v>
      </c>
      <c r="AQ33" s="12"/>
      <c r="AR33" s="12"/>
      <c r="AS33" s="82">
        <f t="shared" si="12"/>
        <v>0</v>
      </c>
      <c r="AU33" s="12"/>
      <c r="AV33" s="12"/>
      <c r="AW33" s="82">
        <f t="shared" si="13"/>
        <v>0</v>
      </c>
      <c r="AY33" s="12"/>
      <c r="AZ33" s="12"/>
      <c r="BA33" s="12"/>
      <c r="BB33" s="12"/>
      <c r="BC33" s="82">
        <f t="shared" si="14"/>
        <v>0</v>
      </c>
      <c r="BD33" s="11">
        <f t="shared" si="7"/>
        <v>0</v>
      </c>
      <c r="BE33" s="12"/>
      <c r="BF33" s="12"/>
      <c r="BG33" s="82">
        <f>SUM(BD33+BG32)</f>
        <v>0</v>
      </c>
      <c r="BH33" s="11">
        <f t="shared" si="8"/>
        <v>0</v>
      </c>
      <c r="BI33" s="12"/>
      <c r="BJ33" s="12"/>
      <c r="BK33" s="82">
        <f t="shared" si="16"/>
        <v>0</v>
      </c>
      <c r="BL33" s="105"/>
    </row>
    <row r="34" spans="1:64" s="15" customFormat="1" x14ac:dyDescent="0.3">
      <c r="A34" s="34">
        <v>42490</v>
      </c>
      <c r="B34" s="15">
        <f t="shared" si="0"/>
        <v>0</v>
      </c>
      <c r="C34" s="16">
        <f t="shared" si="9"/>
        <v>0</v>
      </c>
      <c r="D34" s="17">
        <f t="shared" si="1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83">
        <f t="shared" si="2"/>
        <v>0</v>
      </c>
      <c r="Q34" s="17">
        <f>SUM(R34:Y34)</f>
        <v>0</v>
      </c>
      <c r="R34" s="18"/>
      <c r="S34" s="18"/>
      <c r="T34" s="18"/>
      <c r="U34" s="18"/>
      <c r="V34" s="18"/>
      <c r="W34" s="18"/>
      <c r="X34" s="18"/>
      <c r="Y34" s="18"/>
      <c r="Z34" s="83">
        <f t="shared" si="4"/>
        <v>0</v>
      </c>
      <c r="AA34" s="17">
        <f t="shared" si="5"/>
        <v>0</v>
      </c>
      <c r="AB34" s="18"/>
      <c r="AC34" s="18"/>
      <c r="AD34" s="18"/>
      <c r="AE34" s="18"/>
      <c r="AF34" s="18"/>
      <c r="AG34" s="18"/>
      <c r="AH34" s="18"/>
      <c r="AI34" s="83">
        <f t="shared" si="10"/>
        <v>0</v>
      </c>
      <c r="AJ34" s="17">
        <f t="shared" si="6"/>
        <v>0</v>
      </c>
      <c r="AK34" s="18"/>
      <c r="AL34" s="18"/>
      <c r="AM34" s="18"/>
      <c r="AN34" s="18"/>
      <c r="AO34" s="83">
        <f t="shared" si="11"/>
        <v>0</v>
      </c>
      <c r="AP34" s="17"/>
      <c r="AQ34" s="18"/>
      <c r="AR34" s="18"/>
      <c r="AS34" s="83">
        <f t="shared" si="12"/>
        <v>0</v>
      </c>
      <c r="AT34" s="17"/>
      <c r="AU34" s="18"/>
      <c r="AV34" s="18"/>
      <c r="AW34" s="83">
        <f t="shared" si="13"/>
        <v>0</v>
      </c>
      <c r="AX34" s="17"/>
      <c r="AY34" s="18"/>
      <c r="AZ34" s="18"/>
      <c r="BA34" s="18"/>
      <c r="BB34" s="18"/>
      <c r="BC34" s="83">
        <f t="shared" si="14"/>
        <v>0</v>
      </c>
      <c r="BD34" s="17">
        <f t="shared" si="7"/>
        <v>0</v>
      </c>
      <c r="BE34" s="18"/>
      <c r="BF34" s="18"/>
      <c r="BG34" s="83">
        <f>SUM(BD34+BG33)</f>
        <v>0</v>
      </c>
      <c r="BH34" s="17">
        <f t="shared" si="8"/>
        <v>0</v>
      </c>
      <c r="BI34" s="18"/>
      <c r="BJ34" s="18"/>
      <c r="BK34" s="83">
        <f>SUM(BH34+BK33)</f>
        <v>0</v>
      </c>
      <c r="BL34" s="106"/>
    </row>
    <row r="35" spans="1:64" s="21" customFormat="1" x14ac:dyDescent="0.3">
      <c r="A35" s="46"/>
      <c r="C35" s="22"/>
      <c r="D35" s="1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82"/>
      <c r="Q35" s="11"/>
      <c r="R35" s="23"/>
      <c r="S35" s="23"/>
      <c r="T35" s="23"/>
      <c r="U35" s="23"/>
      <c r="V35" s="23"/>
      <c r="W35" s="23"/>
      <c r="X35" s="23"/>
      <c r="Y35" s="23"/>
      <c r="Z35" s="82"/>
      <c r="AA35" s="11"/>
      <c r="AB35" s="23"/>
      <c r="AC35" s="23"/>
      <c r="AD35" s="23"/>
      <c r="AE35" s="23"/>
      <c r="AF35" s="23"/>
      <c r="AG35" s="23"/>
      <c r="AH35" s="23"/>
      <c r="AI35" s="82"/>
      <c r="AJ35" s="11"/>
      <c r="AK35" s="23"/>
      <c r="AL35" s="23"/>
      <c r="AM35" s="23"/>
      <c r="AN35" s="23"/>
      <c r="AO35" s="82"/>
      <c r="AP35" s="11"/>
      <c r="AQ35" s="23"/>
      <c r="AR35" s="23"/>
      <c r="AS35" s="82"/>
      <c r="AT35" s="11"/>
      <c r="AU35" s="23"/>
      <c r="AV35" s="23"/>
      <c r="AW35" s="82"/>
      <c r="AX35" s="11"/>
      <c r="AY35" s="23"/>
      <c r="AZ35" s="23"/>
      <c r="BA35" s="23"/>
      <c r="BB35" s="23"/>
      <c r="BC35" s="82"/>
      <c r="BD35" s="11"/>
      <c r="BE35" s="23"/>
      <c r="BF35" s="23"/>
      <c r="BG35" s="82"/>
      <c r="BH35" s="11"/>
      <c r="BI35" s="23"/>
      <c r="BJ35" s="23"/>
      <c r="BK35" s="82"/>
      <c r="BL35" s="107"/>
    </row>
    <row r="36" spans="1:64" s="26" customFormat="1" ht="12.45" x14ac:dyDescent="0.3">
      <c r="A36" s="25" t="s">
        <v>81</v>
      </c>
      <c r="C36" s="27"/>
      <c r="D36" s="76">
        <f t="shared" ref="D36:AN36" si="17">SUM(D5:D34)</f>
        <v>0</v>
      </c>
      <c r="E36" s="26">
        <f t="shared" si="17"/>
        <v>0</v>
      </c>
      <c r="F36" s="26">
        <f t="shared" si="17"/>
        <v>0</v>
      </c>
      <c r="G36" s="26">
        <f t="shared" si="17"/>
        <v>0</v>
      </c>
      <c r="H36" s="26">
        <f t="shared" si="17"/>
        <v>0</v>
      </c>
      <c r="I36" s="26">
        <f t="shared" si="17"/>
        <v>0</v>
      </c>
      <c r="J36" s="26">
        <f t="shared" si="17"/>
        <v>0</v>
      </c>
      <c r="K36" s="26">
        <f t="shared" si="17"/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84">
        <f>P34</f>
        <v>0</v>
      </c>
      <c r="Q36" s="76">
        <f t="shared" si="17"/>
        <v>0</v>
      </c>
      <c r="R36" s="26">
        <f t="shared" si="17"/>
        <v>0</v>
      </c>
      <c r="S36" s="26">
        <f>SUM(S5:S34)</f>
        <v>0</v>
      </c>
      <c r="T36" s="26">
        <f t="shared" si="17"/>
        <v>0</v>
      </c>
      <c r="U36" s="26">
        <f t="shared" si="17"/>
        <v>0</v>
      </c>
      <c r="V36" s="26">
        <f>SUM(V5:V34)</f>
        <v>0</v>
      </c>
      <c r="W36" s="26">
        <f t="shared" si="17"/>
        <v>0</v>
      </c>
      <c r="X36" s="26">
        <f t="shared" si="17"/>
        <v>0</v>
      </c>
      <c r="Y36" s="26">
        <f t="shared" si="17"/>
        <v>0</v>
      </c>
      <c r="Z36" s="84">
        <f>Z34</f>
        <v>0</v>
      </c>
      <c r="AA36" s="76">
        <f t="shared" si="17"/>
        <v>0</v>
      </c>
      <c r="AB36" s="26">
        <f t="shared" si="17"/>
        <v>0</v>
      </c>
      <c r="AC36" s="26">
        <f t="shared" si="17"/>
        <v>0</v>
      </c>
      <c r="AD36" s="26">
        <f t="shared" si="17"/>
        <v>0</v>
      </c>
      <c r="AE36" s="26">
        <f t="shared" si="17"/>
        <v>0</v>
      </c>
      <c r="AF36" s="26">
        <f t="shared" si="17"/>
        <v>0</v>
      </c>
      <c r="AG36" s="26">
        <f t="shared" si="17"/>
        <v>0</v>
      </c>
      <c r="AH36" s="26">
        <f t="shared" si="17"/>
        <v>0</v>
      </c>
      <c r="AI36" s="84">
        <f>AI34</f>
        <v>0</v>
      </c>
      <c r="AJ36" s="76">
        <f t="shared" si="17"/>
        <v>0</v>
      </c>
      <c r="AK36" s="26">
        <f>SUM(AK5:AK34)</f>
        <v>0</v>
      </c>
      <c r="AL36" s="26">
        <f t="shared" si="17"/>
        <v>0</v>
      </c>
      <c r="AM36" s="26">
        <f t="shared" si="17"/>
        <v>0</v>
      </c>
      <c r="AN36" s="26">
        <f t="shared" si="17"/>
        <v>0</v>
      </c>
      <c r="AO36" s="84">
        <f>AO34</f>
        <v>0</v>
      </c>
      <c r="AP36" s="76">
        <f>SUM(AP5:AP34)</f>
        <v>0</v>
      </c>
      <c r="AQ36" s="26">
        <f>SUM(AQ5:AQ34)</f>
        <v>0</v>
      </c>
      <c r="AR36" s="26">
        <f>SUM(AR5:AR34)</f>
        <v>0</v>
      </c>
      <c r="AS36" s="84">
        <f>AS34</f>
        <v>0</v>
      </c>
      <c r="AT36" s="76">
        <f>SUM(AT5:AT34)</f>
        <v>0</v>
      </c>
      <c r="AU36" s="26">
        <f>SUM(AU5:AU34)</f>
        <v>0</v>
      </c>
      <c r="AV36" s="26">
        <f>SUM(AV5:AV34)</f>
        <v>0</v>
      </c>
      <c r="AW36" s="84">
        <f>AW34</f>
        <v>0</v>
      </c>
      <c r="AX36" s="76">
        <f>SUM(AX5:AX34)</f>
        <v>0</v>
      </c>
      <c r="AY36" s="26">
        <f>SUM(AY5:AY34)</f>
        <v>0</v>
      </c>
      <c r="AZ36" s="26">
        <f>SUM(AZ5:AZ34)</f>
        <v>0</v>
      </c>
      <c r="BA36" s="26">
        <f>SUM(BA5:BA34)</f>
        <v>0</v>
      </c>
      <c r="BB36" s="26">
        <f>SUM(BB5:BB34)</f>
        <v>0</v>
      </c>
      <c r="BC36" s="84">
        <f>BC34</f>
        <v>0</v>
      </c>
      <c r="BD36" s="76">
        <f>SUM(BD5:BD34)</f>
        <v>0</v>
      </c>
      <c r="BE36" s="26">
        <f>SUM(BE5:BE34)</f>
        <v>0</v>
      </c>
      <c r="BF36" s="26">
        <f>SUM(BF5:BF34)</f>
        <v>0</v>
      </c>
      <c r="BG36" s="84">
        <f>BG34</f>
        <v>0</v>
      </c>
      <c r="BH36" s="76">
        <f>SUM(BH5:BH34)</f>
        <v>0</v>
      </c>
      <c r="BI36" s="26">
        <f>SUM(BI5:BI34)</f>
        <v>0</v>
      </c>
      <c r="BJ36" s="26">
        <f>SUM(BJ5:BJ34)</f>
        <v>0</v>
      </c>
      <c r="BK36" s="84">
        <f>BK34</f>
        <v>0</v>
      </c>
      <c r="BL36" s="108"/>
    </row>
    <row r="37" spans="1:64" s="21" customFormat="1" x14ac:dyDescent="0.3">
      <c r="A37" s="46"/>
      <c r="C37" s="22"/>
      <c r="D37" s="11"/>
      <c r="P37" s="82"/>
      <c r="Q37" s="11"/>
      <c r="Z37" s="82"/>
      <c r="AA37" s="11"/>
      <c r="AI37" s="82"/>
      <c r="AJ37" s="11"/>
      <c r="AO37" s="82"/>
      <c r="AP37" s="11"/>
      <c r="AS37" s="82"/>
      <c r="AT37" s="11"/>
      <c r="AW37" s="82"/>
      <c r="AX37" s="11"/>
      <c r="BC37" s="82"/>
      <c r="BD37" s="11"/>
      <c r="BG37" s="82"/>
      <c r="BH37" s="11"/>
      <c r="BK37" s="82"/>
      <c r="BL37" s="109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L3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42491</v>
      </c>
      <c r="B5" s="9">
        <f t="shared" ref="B5:B35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SUM(AQ5:AR5)</f>
        <v>0</v>
      </c>
      <c r="AT5" s="11">
        <f>SUM(AU5:AV5)</f>
        <v>0</v>
      </c>
      <c r="AU5" s="12"/>
      <c r="AV5" s="12"/>
      <c r="AW5" s="82">
        <f>SUM(AU5:AV5)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0</v>
      </c>
      <c r="BE5" s="12"/>
      <c r="BF5" s="12"/>
      <c r="BG5" s="82">
        <f>SUM(BD5:BF5)</f>
        <v>0</v>
      </c>
      <c r="BH5" s="11">
        <f>SUM(BI5:BJ5)</f>
        <v>0</v>
      </c>
      <c r="BI5" s="12"/>
      <c r="BJ5" s="12"/>
      <c r="BK5" s="82">
        <f>SUM(BI5:BJ5)</f>
        <v>0</v>
      </c>
      <c r="BL5" s="105"/>
    </row>
    <row r="6" spans="1:64" x14ac:dyDescent="0.3">
      <c r="A6" s="30">
        <v>42492</v>
      </c>
      <c r="B6" s="9">
        <f t="shared" si="0"/>
        <v>0</v>
      </c>
      <c r="C6" s="10">
        <f>SUM(C5+B6)</f>
        <v>0</v>
      </c>
      <c r="D6" s="11">
        <f t="shared" ref="D6:D35" si="1">SUM(E6:O6)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5" si="2">SUM(P5+D6)</f>
        <v>0</v>
      </c>
      <c r="Q6" s="11">
        <f t="shared" ref="Q6:Q35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5" si="4">SUM(Z5+Q6)</f>
        <v>0</v>
      </c>
      <c r="AA6" s="11">
        <f t="shared" ref="AA6:AA35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5" si="6">SUM(AK6:AN6)</f>
        <v>0</v>
      </c>
      <c r="AK6" s="12"/>
      <c r="AL6" s="12"/>
      <c r="AM6" s="12"/>
      <c r="AN6" s="12"/>
      <c r="AO6" s="82">
        <f>SUM(AO5+AJ6)</f>
        <v>0</v>
      </c>
      <c r="AP6" s="11">
        <f>SUM(AQ6:AR6)</f>
        <v>0</v>
      </c>
      <c r="AQ6" s="12"/>
      <c r="AR6" s="12"/>
      <c r="AS6" s="82">
        <f>SUM(AP6+AS5)</f>
        <v>0</v>
      </c>
      <c r="AT6" s="11">
        <f t="shared" ref="AT6:AT35" si="7">SUM(AU6:AV6)</f>
        <v>0</v>
      </c>
      <c r="AU6" s="12"/>
      <c r="AV6" s="12"/>
      <c r="AW6" s="82">
        <f>SUM(AT6+AW5)</f>
        <v>0</v>
      </c>
      <c r="AX6" s="11">
        <f t="shared" ref="AX6:AX35" si="8">SUM(AY6:BB6)</f>
        <v>0</v>
      </c>
      <c r="AY6" s="12"/>
      <c r="AZ6" s="12"/>
      <c r="BA6" s="12"/>
      <c r="BB6" s="12"/>
      <c r="BC6" s="82">
        <f>SUM(AX6+BC5)</f>
        <v>0</v>
      </c>
      <c r="BD6" s="11">
        <f t="shared" ref="BD6:BD35" si="9">SUM(BE6:BF6)</f>
        <v>0</v>
      </c>
      <c r="BE6" s="12"/>
      <c r="BF6" s="12"/>
      <c r="BG6" s="82">
        <f>SUM(BD6+BG5)</f>
        <v>0</v>
      </c>
      <c r="BH6" s="11">
        <f t="shared" ref="BH6:BH35" si="10">SUM(BI6:BJ6)</f>
        <v>0</v>
      </c>
      <c r="BI6" s="12"/>
      <c r="BJ6" s="12"/>
      <c r="BK6" s="82">
        <f>SUM(BH6+BK5)</f>
        <v>0</v>
      </c>
      <c r="BL6" s="105"/>
    </row>
    <row r="7" spans="1:64" x14ac:dyDescent="0.3">
      <c r="A7" s="30">
        <v>42493</v>
      </c>
      <c r="B7" s="9">
        <f t="shared" si="0"/>
        <v>0</v>
      </c>
      <c r="C7" s="10">
        <f t="shared" ref="C7:C35" si="11">SUM(C6+B7)</f>
        <v>0</v>
      </c>
      <c r="D7" s="11">
        <f t="shared" si="1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0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5" si="12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5" si="13">SUM(AO6+AJ7)</f>
        <v>0</v>
      </c>
      <c r="AP7" s="11">
        <f t="shared" ref="AP7:AP35" si="14">SUM(AQ7:AR7)</f>
        <v>0</v>
      </c>
      <c r="AQ7" s="12"/>
      <c r="AR7" s="12"/>
      <c r="AS7" s="82">
        <f t="shared" ref="AS7:AS35" si="15">SUM(AP7+AS6)</f>
        <v>0</v>
      </c>
      <c r="AT7" s="11">
        <f t="shared" si="7"/>
        <v>0</v>
      </c>
      <c r="AU7" s="12"/>
      <c r="AV7" s="12"/>
      <c r="AW7" s="82">
        <f>SUM(AT7+AW6)</f>
        <v>0</v>
      </c>
      <c r="AX7" s="11">
        <f t="shared" si="8"/>
        <v>0</v>
      </c>
      <c r="AY7" s="12"/>
      <c r="AZ7" s="12"/>
      <c r="BA7" s="12"/>
      <c r="BB7" s="12"/>
      <c r="BC7" s="82">
        <f t="shared" ref="BC7:BC35" si="16">SUM(AX7+BC6)</f>
        <v>0</v>
      </c>
      <c r="BD7" s="11">
        <f t="shared" si="9"/>
        <v>0</v>
      </c>
      <c r="BE7" s="12"/>
      <c r="BF7" s="12"/>
      <c r="BG7" s="82">
        <f t="shared" ref="BG7:BG35" si="17">SUM(BD7+BG6)</f>
        <v>0</v>
      </c>
      <c r="BH7" s="11">
        <f t="shared" si="10"/>
        <v>0</v>
      </c>
      <c r="BI7" s="12"/>
      <c r="BJ7" s="12"/>
      <c r="BK7" s="82">
        <f t="shared" ref="BK7:BK35" si="18">SUM(BH7+BK6)</f>
        <v>0</v>
      </c>
      <c r="BL7" s="105"/>
    </row>
    <row r="8" spans="1:64" x14ac:dyDescent="0.3">
      <c r="A8" s="30">
        <v>42494</v>
      </c>
      <c r="B8" s="9">
        <f t="shared" si="0"/>
        <v>0</v>
      </c>
      <c r="C8" s="10">
        <f t="shared" si="11"/>
        <v>0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0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2"/>
        <v>0</v>
      </c>
      <c r="AJ8" s="11">
        <f t="shared" si="6"/>
        <v>0</v>
      </c>
      <c r="AK8" s="12"/>
      <c r="AL8" s="12"/>
      <c r="AM8" s="12"/>
      <c r="AN8" s="12"/>
      <c r="AO8" s="82">
        <f t="shared" si="13"/>
        <v>0</v>
      </c>
      <c r="AP8" s="11">
        <f t="shared" si="14"/>
        <v>0</v>
      </c>
      <c r="AQ8" s="12"/>
      <c r="AR8" s="12"/>
      <c r="AS8" s="82">
        <f t="shared" si="15"/>
        <v>0</v>
      </c>
      <c r="AT8" s="11">
        <f t="shared" si="7"/>
        <v>0</v>
      </c>
      <c r="AU8" s="12"/>
      <c r="AV8" s="12"/>
      <c r="AW8" s="82">
        <f t="shared" ref="AW8:AW35" si="19">SUM(AT8+AW7)</f>
        <v>0</v>
      </c>
      <c r="AX8" s="11">
        <f t="shared" si="8"/>
        <v>0</v>
      </c>
      <c r="AY8" s="12"/>
      <c r="AZ8" s="12"/>
      <c r="BA8" s="12"/>
      <c r="BB8" s="12"/>
      <c r="BC8" s="82">
        <f t="shared" si="16"/>
        <v>0</v>
      </c>
      <c r="BD8" s="11">
        <f t="shared" si="9"/>
        <v>0</v>
      </c>
      <c r="BE8" s="12"/>
      <c r="BF8" s="12"/>
      <c r="BG8" s="82">
        <f t="shared" si="17"/>
        <v>0</v>
      </c>
      <c r="BH8" s="11">
        <f t="shared" si="10"/>
        <v>0</v>
      </c>
      <c r="BI8" s="12"/>
      <c r="BJ8" s="12"/>
      <c r="BK8" s="82">
        <f>SUM(BH8+BK7)</f>
        <v>0</v>
      </c>
      <c r="BL8" s="105"/>
    </row>
    <row r="9" spans="1:64" x14ac:dyDescent="0.3">
      <c r="A9" s="30">
        <v>42495</v>
      </c>
      <c r="B9" s="9">
        <f t="shared" si="0"/>
        <v>0</v>
      </c>
      <c r="C9" s="10">
        <f t="shared" si="11"/>
        <v>0</v>
      </c>
      <c r="D9" s="11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0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2"/>
        <v>0</v>
      </c>
      <c r="AJ9" s="11">
        <f t="shared" si="6"/>
        <v>0</v>
      </c>
      <c r="AK9" s="12"/>
      <c r="AL9" s="12"/>
      <c r="AM9" s="12"/>
      <c r="AN9" s="12"/>
      <c r="AO9" s="82">
        <f t="shared" si="13"/>
        <v>0</v>
      </c>
      <c r="AP9" s="11">
        <f t="shared" si="14"/>
        <v>0</v>
      </c>
      <c r="AQ9" s="12"/>
      <c r="AR9" s="12"/>
      <c r="AS9" s="82">
        <f t="shared" si="15"/>
        <v>0</v>
      </c>
      <c r="AT9" s="11">
        <f t="shared" si="7"/>
        <v>0</v>
      </c>
      <c r="AU9" s="12"/>
      <c r="AV9" s="12"/>
      <c r="AW9" s="82">
        <f t="shared" si="19"/>
        <v>0</v>
      </c>
      <c r="AX9" s="11">
        <f t="shared" si="8"/>
        <v>0</v>
      </c>
      <c r="AY9" s="12"/>
      <c r="AZ9" s="12"/>
      <c r="BA9" s="12"/>
      <c r="BB9" s="12"/>
      <c r="BC9" s="82">
        <f t="shared" si="16"/>
        <v>0</v>
      </c>
      <c r="BD9" s="11">
        <f t="shared" si="9"/>
        <v>0</v>
      </c>
      <c r="BE9" s="12"/>
      <c r="BF9" s="12"/>
      <c r="BG9" s="82">
        <f t="shared" si="17"/>
        <v>0</v>
      </c>
      <c r="BH9" s="11">
        <f t="shared" si="10"/>
        <v>0</v>
      </c>
      <c r="BI9" s="12"/>
      <c r="BJ9" s="12"/>
      <c r="BK9" s="82">
        <f t="shared" si="18"/>
        <v>0</v>
      </c>
      <c r="BL9" s="105"/>
    </row>
    <row r="10" spans="1:64" x14ac:dyDescent="0.3">
      <c r="A10" s="30">
        <v>42496</v>
      </c>
      <c r="B10" s="9">
        <f t="shared" si="0"/>
        <v>0</v>
      </c>
      <c r="C10" s="10">
        <f t="shared" si="11"/>
        <v>0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0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2"/>
        <v>0</v>
      </c>
      <c r="AJ10" s="11">
        <f t="shared" si="6"/>
        <v>0</v>
      </c>
      <c r="AK10" s="12"/>
      <c r="AL10" s="12"/>
      <c r="AM10" s="12"/>
      <c r="AN10" s="12"/>
      <c r="AO10" s="82">
        <f t="shared" si="13"/>
        <v>0</v>
      </c>
      <c r="AP10" s="11">
        <f t="shared" si="14"/>
        <v>0</v>
      </c>
      <c r="AQ10" s="12"/>
      <c r="AR10" s="12"/>
      <c r="AS10" s="82">
        <f t="shared" si="15"/>
        <v>0</v>
      </c>
      <c r="AT10" s="11">
        <f t="shared" si="7"/>
        <v>0</v>
      </c>
      <c r="AU10" s="12"/>
      <c r="AV10" s="12"/>
      <c r="AW10" s="82">
        <f t="shared" si="19"/>
        <v>0</v>
      </c>
      <c r="AX10" s="11">
        <f t="shared" si="8"/>
        <v>0</v>
      </c>
      <c r="AY10" s="12"/>
      <c r="AZ10" s="12"/>
      <c r="BA10" s="12"/>
      <c r="BB10" s="12"/>
      <c r="BC10" s="82">
        <f t="shared" si="16"/>
        <v>0</v>
      </c>
      <c r="BD10" s="11">
        <f t="shared" si="9"/>
        <v>0</v>
      </c>
      <c r="BE10" s="12"/>
      <c r="BF10" s="12"/>
      <c r="BG10" s="82">
        <f t="shared" si="17"/>
        <v>0</v>
      </c>
      <c r="BH10" s="11">
        <f t="shared" si="10"/>
        <v>0</v>
      </c>
      <c r="BI10" s="12"/>
      <c r="BJ10" s="12"/>
      <c r="BK10" s="82">
        <f t="shared" si="18"/>
        <v>0</v>
      </c>
      <c r="BL10" s="105"/>
    </row>
    <row r="11" spans="1:64" x14ac:dyDescent="0.3">
      <c r="A11" s="30">
        <v>42497</v>
      </c>
      <c r="B11" s="9">
        <f t="shared" si="0"/>
        <v>0</v>
      </c>
      <c r="C11" s="10">
        <f t="shared" si="11"/>
        <v>0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2"/>
        <v>0</v>
      </c>
      <c r="AJ11" s="11">
        <f t="shared" si="6"/>
        <v>0</v>
      </c>
      <c r="AK11" s="12"/>
      <c r="AL11" s="12"/>
      <c r="AM11" s="12"/>
      <c r="AN11" s="12"/>
      <c r="AO11" s="82">
        <f t="shared" si="13"/>
        <v>0</v>
      </c>
      <c r="AP11" s="11">
        <f t="shared" si="14"/>
        <v>0</v>
      </c>
      <c r="AQ11" s="12"/>
      <c r="AR11" s="12"/>
      <c r="AS11" s="82">
        <f t="shared" si="15"/>
        <v>0</v>
      </c>
      <c r="AT11" s="11">
        <f t="shared" si="7"/>
        <v>0</v>
      </c>
      <c r="AU11" s="12"/>
      <c r="AV11" s="12"/>
      <c r="AW11" s="82">
        <f t="shared" si="19"/>
        <v>0</v>
      </c>
      <c r="AX11" s="11">
        <f t="shared" si="8"/>
        <v>0</v>
      </c>
      <c r="AY11" s="12"/>
      <c r="AZ11" s="12"/>
      <c r="BA11" s="12"/>
      <c r="BB11" s="12"/>
      <c r="BC11" s="82">
        <f t="shared" si="16"/>
        <v>0</v>
      </c>
      <c r="BD11" s="11">
        <f t="shared" si="9"/>
        <v>0</v>
      </c>
      <c r="BE11" s="12"/>
      <c r="BF11" s="12"/>
      <c r="BG11" s="82">
        <f t="shared" si="17"/>
        <v>0</v>
      </c>
      <c r="BH11" s="11">
        <f t="shared" si="10"/>
        <v>0</v>
      </c>
      <c r="BI11" s="12"/>
      <c r="BJ11" s="12"/>
      <c r="BK11" s="82">
        <f t="shared" si="18"/>
        <v>0</v>
      </c>
      <c r="BL11" s="105"/>
    </row>
    <row r="12" spans="1:64" x14ac:dyDescent="0.3">
      <c r="A12" s="30">
        <v>42498</v>
      </c>
      <c r="B12" s="9">
        <f t="shared" si="0"/>
        <v>0</v>
      </c>
      <c r="C12" s="10">
        <f t="shared" si="11"/>
        <v>0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2"/>
        <v>0</v>
      </c>
      <c r="AJ12" s="11">
        <f t="shared" si="6"/>
        <v>0</v>
      </c>
      <c r="AK12" s="12"/>
      <c r="AL12" s="12"/>
      <c r="AM12" s="12"/>
      <c r="AN12" s="12"/>
      <c r="AO12" s="82">
        <f t="shared" si="13"/>
        <v>0</v>
      </c>
      <c r="AP12" s="11">
        <f t="shared" si="14"/>
        <v>0</v>
      </c>
      <c r="AQ12" s="12"/>
      <c r="AR12" s="12"/>
      <c r="AS12" s="82">
        <f t="shared" si="15"/>
        <v>0</v>
      </c>
      <c r="AT12" s="11">
        <f t="shared" si="7"/>
        <v>0</v>
      </c>
      <c r="AU12" s="12"/>
      <c r="AV12" s="12"/>
      <c r="AW12" s="82">
        <f t="shared" si="19"/>
        <v>0</v>
      </c>
      <c r="AX12" s="11">
        <f t="shared" si="8"/>
        <v>0</v>
      </c>
      <c r="AY12" s="12"/>
      <c r="AZ12" s="12"/>
      <c r="BA12" s="12"/>
      <c r="BB12" s="12"/>
      <c r="BC12" s="82">
        <f t="shared" si="16"/>
        <v>0</v>
      </c>
      <c r="BD12" s="11">
        <f t="shared" si="9"/>
        <v>0</v>
      </c>
      <c r="BE12" s="12"/>
      <c r="BF12" s="12"/>
      <c r="BG12" s="82">
        <f t="shared" si="17"/>
        <v>0</v>
      </c>
      <c r="BH12" s="11">
        <f t="shared" si="10"/>
        <v>0</v>
      </c>
      <c r="BI12" s="12"/>
      <c r="BJ12" s="12"/>
      <c r="BK12" s="82">
        <f t="shared" si="18"/>
        <v>0</v>
      </c>
      <c r="BL12" s="105"/>
    </row>
    <row r="13" spans="1:64" x14ac:dyDescent="0.3">
      <c r="A13" s="30">
        <v>42499</v>
      </c>
      <c r="B13" s="9">
        <f t="shared" si="0"/>
        <v>0</v>
      </c>
      <c r="C13" s="10">
        <f t="shared" si="11"/>
        <v>0</v>
      </c>
      <c r="D13" s="11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0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2"/>
        <v>0</v>
      </c>
      <c r="AJ13" s="11">
        <f t="shared" si="6"/>
        <v>0</v>
      </c>
      <c r="AK13" s="12"/>
      <c r="AL13" s="12"/>
      <c r="AM13" s="12"/>
      <c r="AN13" s="12"/>
      <c r="AO13" s="82">
        <f t="shared" si="13"/>
        <v>0</v>
      </c>
      <c r="AP13" s="11">
        <f t="shared" si="14"/>
        <v>0</v>
      </c>
      <c r="AQ13" s="12"/>
      <c r="AR13" s="12"/>
      <c r="AS13" s="82">
        <f t="shared" si="15"/>
        <v>0</v>
      </c>
      <c r="AT13" s="11">
        <f t="shared" si="7"/>
        <v>0</v>
      </c>
      <c r="AU13" s="12"/>
      <c r="AV13" s="12"/>
      <c r="AW13" s="82">
        <f t="shared" si="19"/>
        <v>0</v>
      </c>
      <c r="AX13" s="11">
        <f t="shared" si="8"/>
        <v>0</v>
      </c>
      <c r="AY13" s="12"/>
      <c r="AZ13" s="12"/>
      <c r="BA13" s="12"/>
      <c r="BB13" s="12"/>
      <c r="BC13" s="82">
        <f t="shared" si="16"/>
        <v>0</v>
      </c>
      <c r="BD13" s="11">
        <f t="shared" si="9"/>
        <v>0</v>
      </c>
      <c r="BE13" s="12"/>
      <c r="BF13" s="12"/>
      <c r="BG13" s="82">
        <f t="shared" si="17"/>
        <v>0</v>
      </c>
      <c r="BH13" s="11">
        <f t="shared" si="10"/>
        <v>0</v>
      </c>
      <c r="BI13" s="12"/>
      <c r="BJ13" s="12"/>
      <c r="BK13" s="82">
        <f t="shared" si="18"/>
        <v>0</v>
      </c>
      <c r="BL13" s="105"/>
    </row>
    <row r="14" spans="1:64" x14ac:dyDescent="0.3">
      <c r="A14" s="30">
        <v>42500</v>
      </c>
      <c r="B14" s="9">
        <f t="shared" si="0"/>
        <v>0</v>
      </c>
      <c r="C14" s="10">
        <f t="shared" si="11"/>
        <v>0</v>
      </c>
      <c r="D14" s="11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0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2"/>
        <v>0</v>
      </c>
      <c r="AJ14" s="11">
        <f t="shared" si="6"/>
        <v>0</v>
      </c>
      <c r="AK14" s="12"/>
      <c r="AL14" s="12"/>
      <c r="AM14" s="12"/>
      <c r="AN14" s="12"/>
      <c r="AO14" s="82">
        <f t="shared" si="13"/>
        <v>0</v>
      </c>
      <c r="AP14" s="11">
        <f t="shared" si="14"/>
        <v>0</v>
      </c>
      <c r="AQ14" s="12"/>
      <c r="AR14" s="12"/>
      <c r="AS14" s="82">
        <f t="shared" si="15"/>
        <v>0</v>
      </c>
      <c r="AT14" s="11">
        <f t="shared" si="7"/>
        <v>0</v>
      </c>
      <c r="AU14" s="12"/>
      <c r="AV14" s="12"/>
      <c r="AW14" s="82">
        <f t="shared" si="19"/>
        <v>0</v>
      </c>
      <c r="AX14" s="11">
        <f t="shared" si="8"/>
        <v>0</v>
      </c>
      <c r="AY14" s="12"/>
      <c r="AZ14" s="12"/>
      <c r="BA14" s="12"/>
      <c r="BB14" s="12"/>
      <c r="BC14" s="82">
        <f t="shared" si="16"/>
        <v>0</v>
      </c>
      <c r="BD14" s="11">
        <f t="shared" si="9"/>
        <v>0</v>
      </c>
      <c r="BE14" s="12"/>
      <c r="BF14" s="12"/>
      <c r="BG14" s="82">
        <f t="shared" si="17"/>
        <v>0</v>
      </c>
      <c r="BH14" s="11">
        <f t="shared" si="10"/>
        <v>0</v>
      </c>
      <c r="BI14" s="12"/>
      <c r="BJ14" s="12"/>
      <c r="BK14" s="82">
        <f t="shared" si="18"/>
        <v>0</v>
      </c>
      <c r="BL14" s="105"/>
    </row>
    <row r="15" spans="1:64" x14ac:dyDescent="0.3">
      <c r="A15" s="30">
        <v>42501</v>
      </c>
      <c r="B15" s="9">
        <f t="shared" si="0"/>
        <v>0</v>
      </c>
      <c r="C15" s="10">
        <f t="shared" si="11"/>
        <v>0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0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2"/>
        <v>0</v>
      </c>
      <c r="AJ15" s="11">
        <f t="shared" si="6"/>
        <v>0</v>
      </c>
      <c r="AK15" s="12"/>
      <c r="AL15" s="12"/>
      <c r="AM15" s="12"/>
      <c r="AN15" s="12"/>
      <c r="AO15" s="82">
        <f t="shared" si="13"/>
        <v>0</v>
      </c>
      <c r="AP15" s="11">
        <f t="shared" si="14"/>
        <v>0</v>
      </c>
      <c r="AQ15" s="12"/>
      <c r="AR15" s="12"/>
      <c r="AS15" s="82">
        <f t="shared" si="15"/>
        <v>0</v>
      </c>
      <c r="AT15" s="11">
        <f t="shared" si="7"/>
        <v>0</v>
      </c>
      <c r="AU15" s="12"/>
      <c r="AV15" s="12"/>
      <c r="AW15" s="82">
        <f t="shared" si="19"/>
        <v>0</v>
      </c>
      <c r="AX15" s="11">
        <f t="shared" si="8"/>
        <v>0</v>
      </c>
      <c r="AY15" s="12"/>
      <c r="AZ15" s="12"/>
      <c r="BA15" s="12"/>
      <c r="BB15" s="12"/>
      <c r="BC15" s="82">
        <f t="shared" si="16"/>
        <v>0</v>
      </c>
      <c r="BD15" s="11">
        <f t="shared" si="9"/>
        <v>0</v>
      </c>
      <c r="BE15" s="12"/>
      <c r="BF15" s="12"/>
      <c r="BG15" s="82">
        <f t="shared" si="17"/>
        <v>0</v>
      </c>
      <c r="BH15" s="11">
        <f t="shared" si="10"/>
        <v>0</v>
      </c>
      <c r="BI15" s="12"/>
      <c r="BJ15" s="12"/>
      <c r="BK15" s="82">
        <f t="shared" si="18"/>
        <v>0</v>
      </c>
      <c r="BL15" s="105"/>
    </row>
    <row r="16" spans="1:64" x14ac:dyDescent="0.3">
      <c r="A16" s="30">
        <v>42502</v>
      </c>
      <c r="B16" s="9">
        <f t="shared" si="0"/>
        <v>0</v>
      </c>
      <c r="C16" s="10">
        <f t="shared" si="11"/>
        <v>0</v>
      </c>
      <c r="D16" s="11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0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2"/>
        <v>0</v>
      </c>
      <c r="AJ16" s="11">
        <f t="shared" si="6"/>
        <v>0</v>
      </c>
      <c r="AK16" s="12"/>
      <c r="AL16" s="12"/>
      <c r="AM16" s="12"/>
      <c r="AN16" s="12"/>
      <c r="AO16" s="82">
        <f t="shared" si="13"/>
        <v>0</v>
      </c>
      <c r="AP16" s="11">
        <f t="shared" si="14"/>
        <v>0</v>
      </c>
      <c r="AQ16" s="12"/>
      <c r="AR16" s="12"/>
      <c r="AS16" s="82">
        <f t="shared" si="15"/>
        <v>0</v>
      </c>
      <c r="AT16" s="11">
        <f t="shared" si="7"/>
        <v>0</v>
      </c>
      <c r="AU16" s="12"/>
      <c r="AV16" s="12"/>
      <c r="AW16" s="82">
        <f t="shared" si="19"/>
        <v>0</v>
      </c>
      <c r="AX16" s="11">
        <f>SUM(AY16:BB16)</f>
        <v>0</v>
      </c>
      <c r="AY16" s="12"/>
      <c r="AZ16" s="12"/>
      <c r="BA16" s="12"/>
      <c r="BB16" s="12"/>
      <c r="BC16" s="82">
        <f t="shared" si="16"/>
        <v>0</v>
      </c>
      <c r="BD16" s="11">
        <f t="shared" si="9"/>
        <v>0</v>
      </c>
      <c r="BE16" s="12"/>
      <c r="BF16" s="12"/>
      <c r="BG16" s="82">
        <f t="shared" si="17"/>
        <v>0</v>
      </c>
      <c r="BH16" s="11">
        <f t="shared" si="10"/>
        <v>0</v>
      </c>
      <c r="BI16" s="12"/>
      <c r="BJ16" s="12"/>
      <c r="BK16" s="82">
        <f t="shared" si="18"/>
        <v>0</v>
      </c>
      <c r="BL16" s="105"/>
    </row>
    <row r="17" spans="1:64" x14ac:dyDescent="0.3">
      <c r="A17" s="30">
        <v>42503</v>
      </c>
      <c r="B17" s="9">
        <f t="shared" si="0"/>
        <v>0</v>
      </c>
      <c r="C17" s="10">
        <f t="shared" si="11"/>
        <v>0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0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2"/>
        <v>0</v>
      </c>
      <c r="AJ17" s="11">
        <f t="shared" si="6"/>
        <v>0</v>
      </c>
      <c r="AK17" s="12"/>
      <c r="AL17" s="12"/>
      <c r="AM17" s="12"/>
      <c r="AN17" s="12"/>
      <c r="AO17" s="82">
        <f t="shared" si="13"/>
        <v>0</v>
      </c>
      <c r="AP17" s="11">
        <f t="shared" si="14"/>
        <v>0</v>
      </c>
      <c r="AQ17" s="12"/>
      <c r="AR17" s="12"/>
      <c r="AS17" s="82">
        <f t="shared" si="15"/>
        <v>0</v>
      </c>
      <c r="AT17" s="11">
        <f t="shared" si="7"/>
        <v>0</v>
      </c>
      <c r="AU17" s="12"/>
      <c r="AV17" s="12"/>
      <c r="AW17" s="82">
        <f t="shared" si="19"/>
        <v>0</v>
      </c>
      <c r="AX17" s="11">
        <f t="shared" si="8"/>
        <v>0</v>
      </c>
      <c r="AY17" s="12"/>
      <c r="AZ17" s="12"/>
      <c r="BA17" s="12"/>
      <c r="BB17" s="12"/>
      <c r="BC17" s="82">
        <f t="shared" si="16"/>
        <v>0</v>
      </c>
      <c r="BD17" s="11">
        <f t="shared" si="9"/>
        <v>0</v>
      </c>
      <c r="BE17" s="12"/>
      <c r="BF17" s="12"/>
      <c r="BG17" s="82">
        <f t="shared" si="17"/>
        <v>0</v>
      </c>
      <c r="BH17" s="11">
        <f t="shared" si="10"/>
        <v>0</v>
      </c>
      <c r="BI17" s="12"/>
      <c r="BJ17" s="12"/>
      <c r="BK17" s="82">
        <f t="shared" si="18"/>
        <v>0</v>
      </c>
      <c r="BL17" s="105"/>
    </row>
    <row r="18" spans="1:64" x14ac:dyDescent="0.3">
      <c r="A18" s="30">
        <v>42504</v>
      </c>
      <c r="B18" s="9">
        <f t="shared" si="0"/>
        <v>0</v>
      </c>
      <c r="C18" s="10">
        <f t="shared" si="11"/>
        <v>0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0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2"/>
        <v>0</v>
      </c>
      <c r="AJ18" s="11">
        <f t="shared" si="6"/>
        <v>0</v>
      </c>
      <c r="AK18" s="12"/>
      <c r="AL18" s="12"/>
      <c r="AM18" s="12"/>
      <c r="AN18" s="12"/>
      <c r="AO18" s="82">
        <f t="shared" si="13"/>
        <v>0</v>
      </c>
      <c r="AP18" s="11">
        <f t="shared" si="14"/>
        <v>0</v>
      </c>
      <c r="AQ18" s="12"/>
      <c r="AR18" s="12"/>
      <c r="AS18" s="82">
        <f t="shared" si="15"/>
        <v>0</v>
      </c>
      <c r="AT18" s="11">
        <f t="shared" si="7"/>
        <v>0</v>
      </c>
      <c r="AU18" s="12"/>
      <c r="AV18" s="12"/>
      <c r="AW18" s="82">
        <f t="shared" si="19"/>
        <v>0</v>
      </c>
      <c r="AX18" s="11">
        <f t="shared" si="8"/>
        <v>0</v>
      </c>
      <c r="AY18" s="12"/>
      <c r="AZ18" s="12"/>
      <c r="BA18" s="12"/>
      <c r="BB18" s="12"/>
      <c r="BC18" s="82">
        <f t="shared" si="16"/>
        <v>0</v>
      </c>
      <c r="BD18" s="11">
        <f t="shared" si="9"/>
        <v>0</v>
      </c>
      <c r="BE18" s="12"/>
      <c r="BF18" s="12"/>
      <c r="BG18" s="82">
        <f t="shared" si="17"/>
        <v>0</v>
      </c>
      <c r="BH18" s="11">
        <f t="shared" si="10"/>
        <v>0</v>
      </c>
      <c r="BI18" s="12"/>
      <c r="BJ18" s="12"/>
      <c r="BK18" s="82">
        <f t="shared" si="18"/>
        <v>0</v>
      </c>
      <c r="BL18" s="105"/>
    </row>
    <row r="19" spans="1:64" x14ac:dyDescent="0.3">
      <c r="A19" s="30">
        <v>42505</v>
      </c>
      <c r="B19" s="9">
        <f t="shared" si="0"/>
        <v>0</v>
      </c>
      <c r="C19" s="10">
        <f t="shared" si="11"/>
        <v>0</v>
      </c>
      <c r="D19" s="11">
        <f t="shared" si="1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0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2"/>
        <v>0</v>
      </c>
      <c r="AJ19" s="11">
        <f t="shared" si="6"/>
        <v>0</v>
      </c>
      <c r="AK19" s="12"/>
      <c r="AL19" s="12"/>
      <c r="AM19" s="12"/>
      <c r="AN19" s="12"/>
      <c r="AO19" s="82">
        <f t="shared" si="13"/>
        <v>0</v>
      </c>
      <c r="AP19" s="11">
        <f t="shared" si="14"/>
        <v>0</v>
      </c>
      <c r="AQ19" s="12"/>
      <c r="AR19" s="12"/>
      <c r="AS19" s="82">
        <f t="shared" si="15"/>
        <v>0</v>
      </c>
      <c r="AT19" s="11">
        <f t="shared" si="7"/>
        <v>0</v>
      </c>
      <c r="AU19" s="12"/>
      <c r="AV19" s="12"/>
      <c r="AW19" s="82">
        <f t="shared" si="19"/>
        <v>0</v>
      </c>
      <c r="AX19" s="11">
        <f t="shared" si="8"/>
        <v>0</v>
      </c>
      <c r="AY19" s="12"/>
      <c r="AZ19" s="12"/>
      <c r="BA19" s="12"/>
      <c r="BB19" s="12"/>
      <c r="BC19" s="82">
        <f t="shared" si="16"/>
        <v>0</v>
      </c>
      <c r="BD19" s="11">
        <f t="shared" si="9"/>
        <v>0</v>
      </c>
      <c r="BE19" s="12"/>
      <c r="BF19" s="12"/>
      <c r="BG19" s="82">
        <f t="shared" si="17"/>
        <v>0</v>
      </c>
      <c r="BH19" s="11">
        <f t="shared" si="10"/>
        <v>0</v>
      </c>
      <c r="BI19" s="12"/>
      <c r="BJ19" s="12"/>
      <c r="BK19" s="82">
        <f t="shared" si="18"/>
        <v>0</v>
      </c>
      <c r="BL19" s="105"/>
    </row>
    <row r="20" spans="1:64" x14ac:dyDescent="0.3">
      <c r="A20" s="30">
        <v>42506</v>
      </c>
      <c r="B20" s="9">
        <f t="shared" si="0"/>
        <v>0</v>
      </c>
      <c r="C20" s="10">
        <f t="shared" si="11"/>
        <v>0</v>
      </c>
      <c r="D20" s="11">
        <f t="shared" si="1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0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2"/>
        <v>0</v>
      </c>
      <c r="AJ20" s="11">
        <f t="shared" si="6"/>
        <v>0</v>
      </c>
      <c r="AK20" s="12"/>
      <c r="AL20" s="12"/>
      <c r="AM20" s="12"/>
      <c r="AN20" s="12"/>
      <c r="AO20" s="82">
        <f t="shared" si="13"/>
        <v>0</v>
      </c>
      <c r="AP20" s="11">
        <f t="shared" si="14"/>
        <v>0</v>
      </c>
      <c r="AQ20" s="12"/>
      <c r="AR20" s="12"/>
      <c r="AS20" s="82">
        <f t="shared" si="15"/>
        <v>0</v>
      </c>
      <c r="AT20" s="11">
        <f t="shared" si="7"/>
        <v>0</v>
      </c>
      <c r="AU20" s="12"/>
      <c r="AV20" s="12"/>
      <c r="AW20" s="82">
        <f t="shared" si="19"/>
        <v>0</v>
      </c>
      <c r="AX20" s="11">
        <f t="shared" si="8"/>
        <v>0</v>
      </c>
      <c r="AY20" s="12"/>
      <c r="AZ20" s="12"/>
      <c r="BA20" s="12"/>
      <c r="BB20" s="12"/>
      <c r="BC20" s="82">
        <f t="shared" si="16"/>
        <v>0</v>
      </c>
      <c r="BD20" s="11">
        <f t="shared" si="9"/>
        <v>0</v>
      </c>
      <c r="BE20" s="12"/>
      <c r="BF20" s="12"/>
      <c r="BG20" s="82">
        <f t="shared" si="17"/>
        <v>0</v>
      </c>
      <c r="BH20" s="11">
        <f t="shared" si="10"/>
        <v>0</v>
      </c>
      <c r="BI20" s="12"/>
      <c r="BJ20" s="12"/>
      <c r="BK20" s="82">
        <f t="shared" si="18"/>
        <v>0</v>
      </c>
      <c r="BL20" s="105"/>
    </row>
    <row r="21" spans="1:64" x14ac:dyDescent="0.3">
      <c r="A21" s="30">
        <v>42507</v>
      </c>
      <c r="B21" s="9">
        <f t="shared" si="0"/>
        <v>0</v>
      </c>
      <c r="C21" s="10">
        <f t="shared" si="11"/>
        <v>0</v>
      </c>
      <c r="D21" s="11">
        <f t="shared" si="1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0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2"/>
        <v>0</v>
      </c>
      <c r="AJ21" s="11">
        <f t="shared" si="6"/>
        <v>0</v>
      </c>
      <c r="AK21" s="12"/>
      <c r="AL21" s="12"/>
      <c r="AM21" s="12"/>
      <c r="AN21" s="12"/>
      <c r="AO21" s="82">
        <f t="shared" si="13"/>
        <v>0</v>
      </c>
      <c r="AP21" s="11">
        <f t="shared" si="14"/>
        <v>0</v>
      </c>
      <c r="AQ21" s="12"/>
      <c r="AR21" s="12"/>
      <c r="AS21" s="82">
        <f t="shared" si="15"/>
        <v>0</v>
      </c>
      <c r="AT21" s="11">
        <f t="shared" si="7"/>
        <v>0</v>
      </c>
      <c r="AU21" s="12"/>
      <c r="AV21" s="12"/>
      <c r="AW21" s="82">
        <f t="shared" si="19"/>
        <v>0</v>
      </c>
      <c r="AX21" s="11">
        <f t="shared" si="8"/>
        <v>0</v>
      </c>
      <c r="AY21" s="12"/>
      <c r="AZ21" s="12"/>
      <c r="BA21" s="12"/>
      <c r="BB21" s="12"/>
      <c r="BC21" s="82">
        <f t="shared" si="16"/>
        <v>0</v>
      </c>
      <c r="BD21" s="11">
        <f t="shared" si="9"/>
        <v>0</v>
      </c>
      <c r="BE21" s="12"/>
      <c r="BF21" s="12"/>
      <c r="BG21" s="82">
        <f t="shared" si="17"/>
        <v>0</v>
      </c>
      <c r="BH21" s="11">
        <f t="shared" si="10"/>
        <v>0</v>
      </c>
      <c r="BI21" s="12"/>
      <c r="BJ21" s="12"/>
      <c r="BK21" s="82">
        <f t="shared" si="18"/>
        <v>0</v>
      </c>
      <c r="BL21" s="105"/>
    </row>
    <row r="22" spans="1:64" x14ac:dyDescent="0.3">
      <c r="A22" s="30">
        <v>42508</v>
      </c>
      <c r="B22" s="9">
        <f t="shared" si="0"/>
        <v>0</v>
      </c>
      <c r="C22" s="10">
        <f t="shared" si="11"/>
        <v>0</v>
      </c>
      <c r="D22" s="11">
        <f t="shared" si="1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0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2"/>
        <v>0</v>
      </c>
      <c r="AJ22" s="11">
        <f t="shared" si="6"/>
        <v>0</v>
      </c>
      <c r="AK22" s="12"/>
      <c r="AL22" s="12"/>
      <c r="AM22" s="12"/>
      <c r="AN22" s="12"/>
      <c r="AO22" s="82">
        <f t="shared" si="13"/>
        <v>0</v>
      </c>
      <c r="AP22" s="11">
        <f t="shared" si="14"/>
        <v>0</v>
      </c>
      <c r="AQ22" s="12"/>
      <c r="AR22" s="12"/>
      <c r="AS22" s="82">
        <f t="shared" si="15"/>
        <v>0</v>
      </c>
      <c r="AT22" s="11">
        <f t="shared" si="7"/>
        <v>0</v>
      </c>
      <c r="AU22" s="12"/>
      <c r="AV22" s="12"/>
      <c r="AW22" s="82">
        <f t="shared" si="19"/>
        <v>0</v>
      </c>
      <c r="AX22" s="11">
        <f t="shared" si="8"/>
        <v>0</v>
      </c>
      <c r="AY22" s="12"/>
      <c r="AZ22" s="12"/>
      <c r="BA22" s="12"/>
      <c r="BB22" s="12"/>
      <c r="BC22" s="82">
        <f t="shared" si="16"/>
        <v>0</v>
      </c>
      <c r="BD22" s="11">
        <f t="shared" si="9"/>
        <v>0</v>
      </c>
      <c r="BE22" s="12"/>
      <c r="BF22" s="12"/>
      <c r="BG22" s="82">
        <f t="shared" si="17"/>
        <v>0</v>
      </c>
      <c r="BH22" s="11">
        <f t="shared" si="10"/>
        <v>0</v>
      </c>
      <c r="BI22" s="12"/>
      <c r="BJ22" s="12"/>
      <c r="BK22" s="82">
        <f t="shared" si="18"/>
        <v>0</v>
      </c>
      <c r="BL22" s="105"/>
    </row>
    <row r="23" spans="1:64" x14ac:dyDescent="0.3">
      <c r="A23" s="30">
        <v>42509</v>
      </c>
      <c r="B23" s="9">
        <f t="shared" si="0"/>
        <v>0</v>
      </c>
      <c r="C23" s="10">
        <f t="shared" si="11"/>
        <v>0</v>
      </c>
      <c r="D23" s="11">
        <f t="shared" si="1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0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2"/>
        <v>0</v>
      </c>
      <c r="AJ23" s="11">
        <f t="shared" si="6"/>
        <v>0</v>
      </c>
      <c r="AK23" s="12"/>
      <c r="AL23" s="12"/>
      <c r="AM23" s="12"/>
      <c r="AN23" s="12"/>
      <c r="AO23" s="82">
        <f t="shared" si="13"/>
        <v>0</v>
      </c>
      <c r="AP23" s="11">
        <f t="shared" si="14"/>
        <v>0</v>
      </c>
      <c r="AQ23" s="12"/>
      <c r="AR23" s="12"/>
      <c r="AS23" s="82">
        <f t="shared" si="15"/>
        <v>0</v>
      </c>
      <c r="AT23" s="11">
        <f t="shared" si="7"/>
        <v>0</v>
      </c>
      <c r="AU23" s="12"/>
      <c r="AV23" s="12"/>
      <c r="AW23" s="82">
        <f t="shared" si="19"/>
        <v>0</v>
      </c>
      <c r="AX23" s="11">
        <f t="shared" si="8"/>
        <v>0</v>
      </c>
      <c r="AY23" s="12"/>
      <c r="AZ23" s="12"/>
      <c r="BA23" s="12"/>
      <c r="BB23" s="12"/>
      <c r="BC23" s="82">
        <f t="shared" si="16"/>
        <v>0</v>
      </c>
      <c r="BD23" s="11">
        <f t="shared" si="9"/>
        <v>0</v>
      </c>
      <c r="BE23" s="12"/>
      <c r="BF23" s="12"/>
      <c r="BG23" s="82">
        <f t="shared" si="17"/>
        <v>0</v>
      </c>
      <c r="BH23" s="11">
        <f t="shared" si="10"/>
        <v>0</v>
      </c>
      <c r="BI23" s="12"/>
      <c r="BJ23" s="12"/>
      <c r="BK23" s="82">
        <f t="shared" si="18"/>
        <v>0</v>
      </c>
      <c r="BL23" s="105"/>
    </row>
    <row r="24" spans="1:64" x14ac:dyDescent="0.3">
      <c r="A24" s="30">
        <v>42510</v>
      </c>
      <c r="B24" s="9">
        <f t="shared" si="0"/>
        <v>0</v>
      </c>
      <c r="C24" s="10">
        <f t="shared" si="11"/>
        <v>0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0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2"/>
        <v>0</v>
      </c>
      <c r="AJ24" s="11">
        <f t="shared" si="6"/>
        <v>0</v>
      </c>
      <c r="AK24" s="12"/>
      <c r="AL24" s="12"/>
      <c r="AM24" s="12"/>
      <c r="AN24" s="12"/>
      <c r="AO24" s="82">
        <f t="shared" si="13"/>
        <v>0</v>
      </c>
      <c r="AP24" s="11">
        <f t="shared" si="14"/>
        <v>0</v>
      </c>
      <c r="AQ24" s="12"/>
      <c r="AR24" s="12"/>
      <c r="AS24" s="82">
        <f t="shared" si="15"/>
        <v>0</v>
      </c>
      <c r="AT24" s="11">
        <f t="shared" si="7"/>
        <v>0</v>
      </c>
      <c r="AU24" s="12"/>
      <c r="AV24" s="12"/>
      <c r="AW24" s="82">
        <f t="shared" si="19"/>
        <v>0</v>
      </c>
      <c r="AX24" s="11">
        <f t="shared" si="8"/>
        <v>0</v>
      </c>
      <c r="AY24" s="12"/>
      <c r="AZ24" s="12"/>
      <c r="BA24" s="12"/>
      <c r="BB24" s="12"/>
      <c r="BC24" s="82">
        <f t="shared" si="16"/>
        <v>0</v>
      </c>
      <c r="BD24" s="11">
        <f t="shared" si="9"/>
        <v>0</v>
      </c>
      <c r="BE24" s="12"/>
      <c r="BF24" s="12"/>
      <c r="BG24" s="82">
        <f t="shared" si="17"/>
        <v>0</v>
      </c>
      <c r="BH24" s="11">
        <f t="shared" si="10"/>
        <v>0</v>
      </c>
      <c r="BI24" s="12"/>
      <c r="BJ24" s="12"/>
      <c r="BK24" s="82">
        <f t="shared" si="18"/>
        <v>0</v>
      </c>
      <c r="BL24" s="105"/>
    </row>
    <row r="25" spans="1:64" x14ac:dyDescent="0.3">
      <c r="A25" s="30">
        <v>42511</v>
      </c>
      <c r="B25" s="9">
        <f t="shared" si="0"/>
        <v>0</v>
      </c>
      <c r="C25" s="10">
        <f t="shared" si="11"/>
        <v>0</v>
      </c>
      <c r="D25" s="11">
        <f t="shared" si="1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0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2"/>
        <v>0</v>
      </c>
      <c r="AJ25" s="11">
        <f t="shared" si="6"/>
        <v>0</v>
      </c>
      <c r="AK25" s="12"/>
      <c r="AL25" s="12"/>
      <c r="AM25" s="12"/>
      <c r="AN25" s="12"/>
      <c r="AO25" s="82">
        <f t="shared" si="13"/>
        <v>0</v>
      </c>
      <c r="AP25" s="11">
        <f t="shared" si="14"/>
        <v>0</v>
      </c>
      <c r="AQ25" s="12"/>
      <c r="AR25" s="12"/>
      <c r="AS25" s="82">
        <f t="shared" si="15"/>
        <v>0</v>
      </c>
      <c r="AT25" s="11">
        <f t="shared" si="7"/>
        <v>0</v>
      </c>
      <c r="AU25" s="12"/>
      <c r="AV25" s="12"/>
      <c r="AW25" s="82">
        <f t="shared" si="19"/>
        <v>0</v>
      </c>
      <c r="AX25" s="11">
        <f t="shared" si="8"/>
        <v>0</v>
      </c>
      <c r="AY25" s="12"/>
      <c r="AZ25" s="12"/>
      <c r="BA25" s="12"/>
      <c r="BB25" s="12"/>
      <c r="BC25" s="82">
        <f t="shared" si="16"/>
        <v>0</v>
      </c>
      <c r="BD25" s="11">
        <f t="shared" si="9"/>
        <v>0</v>
      </c>
      <c r="BE25" s="12"/>
      <c r="BF25" s="12"/>
      <c r="BG25" s="82">
        <f t="shared" si="17"/>
        <v>0</v>
      </c>
      <c r="BH25" s="11">
        <f t="shared" si="10"/>
        <v>0</v>
      </c>
      <c r="BI25" s="12"/>
      <c r="BJ25" s="12"/>
      <c r="BK25" s="82">
        <f t="shared" si="18"/>
        <v>0</v>
      </c>
      <c r="BL25" s="105"/>
    </row>
    <row r="26" spans="1:64" x14ac:dyDescent="0.3">
      <c r="A26" s="30">
        <v>42512</v>
      </c>
      <c r="B26" s="9">
        <f t="shared" si="0"/>
        <v>0</v>
      </c>
      <c r="C26" s="10">
        <f t="shared" si="11"/>
        <v>0</v>
      </c>
      <c r="D26" s="11">
        <f t="shared" si="1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0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2"/>
        <v>0</v>
      </c>
      <c r="AJ26" s="11">
        <f t="shared" si="6"/>
        <v>0</v>
      </c>
      <c r="AK26" s="12"/>
      <c r="AL26" s="12"/>
      <c r="AM26" s="12"/>
      <c r="AN26" s="12"/>
      <c r="AO26" s="82">
        <f t="shared" si="13"/>
        <v>0</v>
      </c>
      <c r="AP26" s="11">
        <f t="shared" si="14"/>
        <v>0</v>
      </c>
      <c r="AQ26" s="12"/>
      <c r="AR26" s="12"/>
      <c r="AS26" s="82">
        <f t="shared" si="15"/>
        <v>0</v>
      </c>
      <c r="AT26" s="11">
        <f t="shared" si="7"/>
        <v>0</v>
      </c>
      <c r="AU26" s="12"/>
      <c r="AV26" s="12"/>
      <c r="AW26" s="82">
        <f t="shared" si="19"/>
        <v>0</v>
      </c>
      <c r="AX26" s="11">
        <f t="shared" si="8"/>
        <v>0</v>
      </c>
      <c r="AY26" s="12"/>
      <c r="AZ26" s="12"/>
      <c r="BA26" s="12"/>
      <c r="BB26" s="12"/>
      <c r="BC26" s="82">
        <f t="shared" si="16"/>
        <v>0</v>
      </c>
      <c r="BD26" s="11">
        <f t="shared" si="9"/>
        <v>0</v>
      </c>
      <c r="BE26" s="12"/>
      <c r="BF26" s="12"/>
      <c r="BG26" s="82">
        <f t="shared" si="17"/>
        <v>0</v>
      </c>
      <c r="BH26" s="11">
        <f t="shared" si="10"/>
        <v>0</v>
      </c>
      <c r="BI26" s="12"/>
      <c r="BJ26" s="12"/>
      <c r="BK26" s="82">
        <f t="shared" si="18"/>
        <v>0</v>
      </c>
      <c r="BL26" s="105"/>
    </row>
    <row r="27" spans="1:64" x14ac:dyDescent="0.3">
      <c r="A27" s="30">
        <v>42513</v>
      </c>
      <c r="B27" s="9">
        <f t="shared" si="0"/>
        <v>0</v>
      </c>
      <c r="C27" s="10">
        <f t="shared" si="11"/>
        <v>0</v>
      </c>
      <c r="D27" s="11">
        <f t="shared" si="1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0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2"/>
        <v>0</v>
      </c>
      <c r="AJ27" s="11">
        <f t="shared" si="6"/>
        <v>0</v>
      </c>
      <c r="AK27" s="12"/>
      <c r="AL27" s="12"/>
      <c r="AM27" s="12"/>
      <c r="AN27" s="12"/>
      <c r="AO27" s="82">
        <f t="shared" si="13"/>
        <v>0</v>
      </c>
      <c r="AP27" s="11">
        <f t="shared" si="14"/>
        <v>0</v>
      </c>
      <c r="AQ27" s="12"/>
      <c r="AR27" s="12"/>
      <c r="AS27" s="82">
        <f t="shared" si="15"/>
        <v>0</v>
      </c>
      <c r="AT27" s="11">
        <f t="shared" si="7"/>
        <v>0</v>
      </c>
      <c r="AU27" s="12"/>
      <c r="AV27" s="12"/>
      <c r="AW27" s="82">
        <f t="shared" si="19"/>
        <v>0</v>
      </c>
      <c r="AX27" s="11">
        <f t="shared" si="8"/>
        <v>0</v>
      </c>
      <c r="AY27" s="12"/>
      <c r="AZ27" s="12"/>
      <c r="BA27" s="12"/>
      <c r="BB27" s="12"/>
      <c r="BC27" s="82">
        <f t="shared" si="16"/>
        <v>0</v>
      </c>
      <c r="BD27" s="11">
        <f t="shared" si="9"/>
        <v>0</v>
      </c>
      <c r="BE27" s="12"/>
      <c r="BF27" s="12"/>
      <c r="BG27" s="82">
        <f t="shared" si="17"/>
        <v>0</v>
      </c>
      <c r="BH27" s="11">
        <f t="shared" si="10"/>
        <v>0</v>
      </c>
      <c r="BI27" s="12"/>
      <c r="BJ27" s="12"/>
      <c r="BK27" s="82">
        <f t="shared" si="18"/>
        <v>0</v>
      </c>
      <c r="BL27" s="105"/>
    </row>
    <row r="28" spans="1:64" x14ac:dyDescent="0.3">
      <c r="A28" s="30">
        <v>42514</v>
      </c>
      <c r="B28" s="9">
        <f t="shared" si="0"/>
        <v>0</v>
      </c>
      <c r="C28" s="10">
        <f t="shared" si="11"/>
        <v>0</v>
      </c>
      <c r="D28" s="11">
        <f t="shared" si="1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0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2"/>
        <v>0</v>
      </c>
      <c r="AJ28" s="11">
        <f t="shared" si="6"/>
        <v>0</v>
      </c>
      <c r="AK28" s="12"/>
      <c r="AL28" s="12"/>
      <c r="AM28" s="12"/>
      <c r="AN28" s="12"/>
      <c r="AO28" s="82">
        <f t="shared" si="13"/>
        <v>0</v>
      </c>
      <c r="AP28" s="11">
        <f t="shared" si="14"/>
        <v>0</v>
      </c>
      <c r="AQ28" s="12"/>
      <c r="AR28" s="12"/>
      <c r="AS28" s="82">
        <f t="shared" si="15"/>
        <v>0</v>
      </c>
      <c r="AT28" s="11">
        <f t="shared" si="7"/>
        <v>0</v>
      </c>
      <c r="AU28" s="12"/>
      <c r="AV28" s="12"/>
      <c r="AW28" s="82">
        <f t="shared" si="19"/>
        <v>0</v>
      </c>
      <c r="AX28" s="11">
        <f t="shared" si="8"/>
        <v>0</v>
      </c>
      <c r="AY28" s="12"/>
      <c r="AZ28" s="12"/>
      <c r="BA28" s="12"/>
      <c r="BB28" s="12"/>
      <c r="BC28" s="82">
        <f t="shared" si="16"/>
        <v>0</v>
      </c>
      <c r="BD28" s="11">
        <f t="shared" si="9"/>
        <v>0</v>
      </c>
      <c r="BE28" s="12"/>
      <c r="BF28" s="12"/>
      <c r="BG28" s="82">
        <f t="shared" si="17"/>
        <v>0</v>
      </c>
      <c r="BH28" s="11">
        <f t="shared" si="10"/>
        <v>0</v>
      </c>
      <c r="BI28" s="12"/>
      <c r="BJ28" s="12"/>
      <c r="BK28" s="82">
        <f t="shared" si="18"/>
        <v>0</v>
      </c>
      <c r="BL28" s="105"/>
    </row>
    <row r="29" spans="1:64" x14ac:dyDescent="0.3">
      <c r="A29" s="30">
        <v>42515</v>
      </c>
      <c r="B29" s="9">
        <f t="shared" si="0"/>
        <v>0</v>
      </c>
      <c r="C29" s="10">
        <f t="shared" si="11"/>
        <v>0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0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2"/>
        <v>0</v>
      </c>
      <c r="AJ29" s="11">
        <f t="shared" si="6"/>
        <v>0</v>
      </c>
      <c r="AK29" s="12"/>
      <c r="AL29" s="12"/>
      <c r="AM29" s="12"/>
      <c r="AN29" s="12"/>
      <c r="AO29" s="82">
        <f t="shared" si="13"/>
        <v>0</v>
      </c>
      <c r="AP29" s="11">
        <f t="shared" si="14"/>
        <v>0</v>
      </c>
      <c r="AQ29" s="12"/>
      <c r="AR29" s="12"/>
      <c r="AS29" s="82">
        <f t="shared" si="15"/>
        <v>0</v>
      </c>
      <c r="AT29" s="11">
        <f t="shared" si="7"/>
        <v>0</v>
      </c>
      <c r="AU29" s="12"/>
      <c r="AV29" s="12"/>
      <c r="AW29" s="82">
        <f t="shared" si="19"/>
        <v>0</v>
      </c>
      <c r="AX29" s="11">
        <f t="shared" si="8"/>
        <v>0</v>
      </c>
      <c r="AY29" s="12"/>
      <c r="AZ29" s="12"/>
      <c r="BA29" s="12"/>
      <c r="BB29" s="12"/>
      <c r="BC29" s="82">
        <f t="shared" si="16"/>
        <v>0</v>
      </c>
      <c r="BD29" s="11">
        <f t="shared" si="9"/>
        <v>0</v>
      </c>
      <c r="BE29" s="12"/>
      <c r="BF29" s="12"/>
      <c r="BG29" s="82">
        <f t="shared" si="17"/>
        <v>0</v>
      </c>
      <c r="BH29" s="11">
        <f t="shared" si="10"/>
        <v>0</v>
      </c>
      <c r="BI29" s="12"/>
      <c r="BJ29" s="12"/>
      <c r="BK29" s="82">
        <f t="shared" si="18"/>
        <v>0</v>
      </c>
      <c r="BL29" s="105"/>
    </row>
    <row r="30" spans="1:64" x14ac:dyDescent="0.3">
      <c r="A30" s="30">
        <v>42516</v>
      </c>
      <c r="B30" s="9">
        <f t="shared" si="0"/>
        <v>0</v>
      </c>
      <c r="C30" s="10">
        <f t="shared" si="11"/>
        <v>0</v>
      </c>
      <c r="D30" s="11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0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2"/>
        <v>0</v>
      </c>
      <c r="AJ30" s="11">
        <f t="shared" si="6"/>
        <v>0</v>
      </c>
      <c r="AK30" s="12"/>
      <c r="AL30" s="12"/>
      <c r="AM30" s="12"/>
      <c r="AN30" s="12"/>
      <c r="AO30" s="82">
        <f t="shared" si="13"/>
        <v>0</v>
      </c>
      <c r="AP30" s="11">
        <f t="shared" si="14"/>
        <v>0</v>
      </c>
      <c r="AQ30" s="12"/>
      <c r="AR30" s="12"/>
      <c r="AS30" s="82">
        <f t="shared" si="15"/>
        <v>0</v>
      </c>
      <c r="AT30" s="11">
        <f t="shared" si="7"/>
        <v>0</v>
      </c>
      <c r="AU30" s="12"/>
      <c r="AV30" s="12"/>
      <c r="AW30" s="82">
        <f t="shared" si="19"/>
        <v>0</v>
      </c>
      <c r="AX30" s="11">
        <f t="shared" si="8"/>
        <v>0</v>
      </c>
      <c r="AY30" s="12"/>
      <c r="AZ30" s="12"/>
      <c r="BA30" s="12"/>
      <c r="BB30" s="12"/>
      <c r="BC30" s="82">
        <f t="shared" si="16"/>
        <v>0</v>
      </c>
      <c r="BD30" s="11">
        <f t="shared" si="9"/>
        <v>0</v>
      </c>
      <c r="BE30" s="12"/>
      <c r="BF30" s="12"/>
      <c r="BG30" s="82">
        <f t="shared" si="17"/>
        <v>0</v>
      </c>
      <c r="BH30" s="11">
        <f t="shared" si="10"/>
        <v>0</v>
      </c>
      <c r="BI30" s="12"/>
      <c r="BJ30" s="12"/>
      <c r="BK30" s="82">
        <f t="shared" si="18"/>
        <v>0</v>
      </c>
      <c r="BL30" s="105"/>
    </row>
    <row r="31" spans="1:64" x14ac:dyDescent="0.3">
      <c r="A31" s="30">
        <v>42517</v>
      </c>
      <c r="B31" s="9">
        <f t="shared" si="0"/>
        <v>0</v>
      </c>
      <c r="C31" s="10">
        <f t="shared" si="11"/>
        <v>0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0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2"/>
        <v>0</v>
      </c>
      <c r="AJ31" s="11">
        <f t="shared" si="6"/>
        <v>0</v>
      </c>
      <c r="AK31" s="12"/>
      <c r="AL31" s="12"/>
      <c r="AM31" s="12"/>
      <c r="AN31" s="12"/>
      <c r="AO31" s="82">
        <f t="shared" si="13"/>
        <v>0</v>
      </c>
      <c r="AP31" s="11">
        <f t="shared" si="14"/>
        <v>0</v>
      </c>
      <c r="AQ31" s="12"/>
      <c r="AR31" s="12"/>
      <c r="AS31" s="82">
        <f t="shared" si="15"/>
        <v>0</v>
      </c>
      <c r="AT31" s="11">
        <f t="shared" si="7"/>
        <v>0</v>
      </c>
      <c r="AU31" s="12"/>
      <c r="AV31" s="12"/>
      <c r="AW31" s="82">
        <f t="shared" si="19"/>
        <v>0</v>
      </c>
      <c r="AX31" s="11">
        <f t="shared" si="8"/>
        <v>0</v>
      </c>
      <c r="AY31" s="12"/>
      <c r="AZ31" s="12"/>
      <c r="BA31" s="12"/>
      <c r="BB31" s="12"/>
      <c r="BC31" s="82">
        <f t="shared" si="16"/>
        <v>0</v>
      </c>
      <c r="BD31" s="11">
        <f t="shared" si="9"/>
        <v>0</v>
      </c>
      <c r="BE31" s="12"/>
      <c r="BF31" s="12"/>
      <c r="BG31" s="82">
        <f t="shared" si="17"/>
        <v>0</v>
      </c>
      <c r="BH31" s="11">
        <f t="shared" si="10"/>
        <v>0</v>
      </c>
      <c r="BI31" s="12"/>
      <c r="BJ31" s="12"/>
      <c r="BK31" s="82">
        <f t="shared" si="18"/>
        <v>0</v>
      </c>
      <c r="BL31" s="105"/>
    </row>
    <row r="32" spans="1:64" x14ac:dyDescent="0.3">
      <c r="A32" s="30">
        <v>42518</v>
      </c>
      <c r="B32" s="9">
        <f t="shared" si="0"/>
        <v>0</v>
      </c>
      <c r="C32" s="10">
        <f t="shared" si="11"/>
        <v>0</v>
      </c>
      <c r="D32" s="11">
        <f t="shared" si="1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0</v>
      </c>
      <c r="Q32" s="11">
        <f t="shared" si="3"/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0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2"/>
        <v>0</v>
      </c>
      <c r="AJ32" s="11">
        <f t="shared" si="6"/>
        <v>0</v>
      </c>
      <c r="AK32" s="12"/>
      <c r="AL32" s="12"/>
      <c r="AM32" s="12"/>
      <c r="AN32" s="12"/>
      <c r="AO32" s="82">
        <f t="shared" si="13"/>
        <v>0</v>
      </c>
      <c r="AP32" s="11">
        <f t="shared" si="14"/>
        <v>0</v>
      </c>
      <c r="AQ32" s="12"/>
      <c r="AR32" s="12"/>
      <c r="AS32" s="82">
        <f t="shared" si="15"/>
        <v>0</v>
      </c>
      <c r="AT32" s="11">
        <f t="shared" si="7"/>
        <v>0</v>
      </c>
      <c r="AU32" s="12"/>
      <c r="AV32" s="12"/>
      <c r="AW32" s="82">
        <f t="shared" si="19"/>
        <v>0</v>
      </c>
      <c r="AX32" s="11">
        <f t="shared" si="8"/>
        <v>0</v>
      </c>
      <c r="AY32" s="12"/>
      <c r="AZ32" s="12"/>
      <c r="BA32" s="12"/>
      <c r="BB32" s="12"/>
      <c r="BC32" s="82">
        <f t="shared" si="16"/>
        <v>0</v>
      </c>
      <c r="BD32" s="11">
        <f t="shared" si="9"/>
        <v>0</v>
      </c>
      <c r="BE32" s="12"/>
      <c r="BF32" s="12"/>
      <c r="BG32" s="82">
        <f t="shared" si="17"/>
        <v>0</v>
      </c>
      <c r="BH32" s="11">
        <f t="shared" si="10"/>
        <v>0</v>
      </c>
      <c r="BI32" s="12"/>
      <c r="BJ32" s="12"/>
      <c r="BK32" s="82">
        <f t="shared" si="18"/>
        <v>0</v>
      </c>
      <c r="BL32" s="105"/>
    </row>
    <row r="33" spans="1:64" x14ac:dyDescent="0.3">
      <c r="A33" s="30">
        <v>42519</v>
      </c>
      <c r="B33" s="9">
        <f t="shared" si="0"/>
        <v>0</v>
      </c>
      <c r="C33" s="10">
        <f t="shared" si="11"/>
        <v>0</v>
      </c>
      <c r="D33" s="11">
        <f t="shared" si="1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0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0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2"/>
        <v>0</v>
      </c>
      <c r="AJ33" s="11">
        <f t="shared" si="6"/>
        <v>0</v>
      </c>
      <c r="AK33" s="12"/>
      <c r="AL33" s="12"/>
      <c r="AM33" s="12"/>
      <c r="AN33" s="12"/>
      <c r="AO33" s="82">
        <f t="shared" si="13"/>
        <v>0</v>
      </c>
      <c r="AP33" s="11">
        <f t="shared" si="14"/>
        <v>0</v>
      </c>
      <c r="AQ33" s="12"/>
      <c r="AR33" s="12"/>
      <c r="AS33" s="82">
        <f t="shared" si="15"/>
        <v>0</v>
      </c>
      <c r="AT33" s="11">
        <f t="shared" si="7"/>
        <v>0</v>
      </c>
      <c r="AU33" s="12"/>
      <c r="AV33" s="12"/>
      <c r="AW33" s="82">
        <f t="shared" si="19"/>
        <v>0</v>
      </c>
      <c r="AX33" s="11">
        <f t="shared" si="8"/>
        <v>0</v>
      </c>
      <c r="AY33" s="12"/>
      <c r="AZ33" s="12"/>
      <c r="BA33" s="12"/>
      <c r="BB33" s="12"/>
      <c r="BC33" s="82">
        <f t="shared" si="16"/>
        <v>0</v>
      </c>
      <c r="BD33" s="11">
        <f t="shared" si="9"/>
        <v>0</v>
      </c>
      <c r="BE33" s="12"/>
      <c r="BF33" s="12"/>
      <c r="BG33" s="82">
        <f t="shared" si="17"/>
        <v>0</v>
      </c>
      <c r="BH33" s="11">
        <f t="shared" si="10"/>
        <v>0</v>
      </c>
      <c r="BI33" s="12"/>
      <c r="BJ33" s="12"/>
      <c r="BK33" s="82">
        <f t="shared" si="18"/>
        <v>0</v>
      </c>
      <c r="BL33" s="105"/>
    </row>
    <row r="34" spans="1:64" x14ac:dyDescent="0.3">
      <c r="A34" s="30">
        <v>42520</v>
      </c>
      <c r="B34" s="9">
        <f t="shared" si="0"/>
        <v>0</v>
      </c>
      <c r="C34" s="10">
        <f t="shared" si="11"/>
        <v>0</v>
      </c>
      <c r="D34" s="11">
        <f t="shared" si="1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2">
        <f t="shared" si="2"/>
        <v>0</v>
      </c>
      <c r="Q34" s="11">
        <f t="shared" si="3"/>
        <v>0</v>
      </c>
      <c r="R34" s="12"/>
      <c r="S34" s="12"/>
      <c r="T34" s="12"/>
      <c r="U34" s="12"/>
      <c r="V34" s="12"/>
      <c r="W34" s="12"/>
      <c r="X34" s="12"/>
      <c r="Y34" s="12"/>
      <c r="Z34" s="82">
        <f t="shared" si="4"/>
        <v>0</v>
      </c>
      <c r="AA34" s="11">
        <f t="shared" si="5"/>
        <v>0</v>
      </c>
      <c r="AB34" s="12"/>
      <c r="AC34" s="12"/>
      <c r="AD34" s="12"/>
      <c r="AE34" s="12"/>
      <c r="AF34" s="12"/>
      <c r="AG34" s="12"/>
      <c r="AH34" s="12"/>
      <c r="AI34" s="82">
        <f t="shared" si="12"/>
        <v>0</v>
      </c>
      <c r="AJ34" s="11">
        <f t="shared" si="6"/>
        <v>0</v>
      </c>
      <c r="AK34" s="12"/>
      <c r="AL34" s="12"/>
      <c r="AM34" s="12"/>
      <c r="AN34" s="12"/>
      <c r="AO34" s="82">
        <f t="shared" si="13"/>
        <v>0</v>
      </c>
      <c r="AP34" s="11">
        <f t="shared" si="14"/>
        <v>0</v>
      </c>
      <c r="AQ34" s="12"/>
      <c r="AR34" s="12"/>
      <c r="AS34" s="82">
        <f t="shared" si="15"/>
        <v>0</v>
      </c>
      <c r="AT34" s="11">
        <f t="shared" si="7"/>
        <v>0</v>
      </c>
      <c r="AU34" s="12"/>
      <c r="AV34" s="12"/>
      <c r="AW34" s="82">
        <f t="shared" si="19"/>
        <v>0</v>
      </c>
      <c r="AX34" s="11">
        <f t="shared" si="8"/>
        <v>0</v>
      </c>
      <c r="AY34" s="12"/>
      <c r="AZ34" s="12"/>
      <c r="BA34" s="12"/>
      <c r="BB34" s="12"/>
      <c r="BC34" s="82">
        <f t="shared" si="16"/>
        <v>0</v>
      </c>
      <c r="BD34" s="11">
        <f t="shared" si="9"/>
        <v>0</v>
      </c>
      <c r="BE34" s="12"/>
      <c r="BF34" s="12"/>
      <c r="BG34" s="82">
        <f t="shared" si="17"/>
        <v>0</v>
      </c>
      <c r="BH34" s="11">
        <f t="shared" si="10"/>
        <v>0</v>
      </c>
      <c r="BI34" s="12"/>
      <c r="BJ34" s="12"/>
      <c r="BK34" s="82">
        <f t="shared" si="18"/>
        <v>0</v>
      </c>
      <c r="BL34" s="105"/>
    </row>
    <row r="35" spans="1:64" s="15" customFormat="1" x14ac:dyDescent="0.3">
      <c r="A35" s="34">
        <v>42521</v>
      </c>
      <c r="B35" s="15">
        <f t="shared" si="0"/>
        <v>0</v>
      </c>
      <c r="C35" s="16">
        <f t="shared" si="11"/>
        <v>0</v>
      </c>
      <c r="D35" s="17">
        <f t="shared" si="1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3">
        <f t="shared" si="2"/>
        <v>0</v>
      </c>
      <c r="Q35" s="17">
        <f t="shared" si="3"/>
        <v>0</v>
      </c>
      <c r="R35" s="18"/>
      <c r="S35" s="18"/>
      <c r="T35" s="18"/>
      <c r="U35" s="18"/>
      <c r="V35" s="18"/>
      <c r="W35" s="18"/>
      <c r="X35" s="18"/>
      <c r="Y35" s="18"/>
      <c r="Z35" s="83">
        <f t="shared" si="4"/>
        <v>0</v>
      </c>
      <c r="AA35" s="17">
        <f t="shared" si="5"/>
        <v>0</v>
      </c>
      <c r="AB35" s="18"/>
      <c r="AC35" s="18"/>
      <c r="AD35" s="18"/>
      <c r="AE35" s="18"/>
      <c r="AF35" s="18"/>
      <c r="AG35" s="18"/>
      <c r="AH35" s="18"/>
      <c r="AI35" s="83">
        <f t="shared" si="12"/>
        <v>0</v>
      </c>
      <c r="AJ35" s="17">
        <f t="shared" si="6"/>
        <v>0</v>
      </c>
      <c r="AK35" s="18"/>
      <c r="AL35" s="18"/>
      <c r="AM35" s="18"/>
      <c r="AN35" s="18"/>
      <c r="AO35" s="83">
        <f t="shared" si="13"/>
        <v>0</v>
      </c>
      <c r="AP35" s="17">
        <f t="shared" si="14"/>
        <v>0</v>
      </c>
      <c r="AQ35" s="18"/>
      <c r="AR35" s="18"/>
      <c r="AS35" s="83">
        <f t="shared" si="15"/>
        <v>0</v>
      </c>
      <c r="AT35" s="17">
        <f t="shared" si="7"/>
        <v>0</v>
      </c>
      <c r="AU35" s="18"/>
      <c r="AV35" s="18"/>
      <c r="AW35" s="83">
        <f t="shared" si="19"/>
        <v>0</v>
      </c>
      <c r="AX35" s="17">
        <f t="shared" si="8"/>
        <v>0</v>
      </c>
      <c r="AY35" s="18"/>
      <c r="AZ35" s="18"/>
      <c r="BA35" s="18"/>
      <c r="BB35" s="18"/>
      <c r="BC35" s="83">
        <f t="shared" si="16"/>
        <v>0</v>
      </c>
      <c r="BD35" s="17">
        <f t="shared" si="9"/>
        <v>0</v>
      </c>
      <c r="BE35" s="18"/>
      <c r="BF35" s="18"/>
      <c r="BG35" s="83">
        <f t="shared" si="17"/>
        <v>0</v>
      </c>
      <c r="BH35" s="17">
        <f t="shared" si="10"/>
        <v>0</v>
      </c>
      <c r="BI35" s="18"/>
      <c r="BJ35" s="18"/>
      <c r="BK35" s="83">
        <f t="shared" si="18"/>
        <v>0</v>
      </c>
      <c r="BL35" s="106"/>
    </row>
    <row r="36" spans="1:64" s="21" customFormat="1" x14ac:dyDescent="0.3">
      <c r="A36" s="46"/>
      <c r="C36" s="22"/>
      <c r="D36" s="1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2"/>
      <c r="Q36" s="11"/>
      <c r="R36" s="23"/>
      <c r="S36" s="23"/>
      <c r="T36" s="23"/>
      <c r="U36" s="23"/>
      <c r="V36" s="23"/>
      <c r="W36" s="23"/>
      <c r="X36" s="23"/>
      <c r="Y36" s="23"/>
      <c r="Z36" s="82"/>
      <c r="AA36" s="11"/>
      <c r="AB36" s="23"/>
      <c r="AC36" s="23"/>
      <c r="AD36" s="23"/>
      <c r="AE36" s="23"/>
      <c r="AF36" s="23"/>
      <c r="AG36" s="23"/>
      <c r="AH36" s="23"/>
      <c r="AI36" s="82"/>
      <c r="AJ36" s="11"/>
      <c r="AK36" s="23"/>
      <c r="AL36" s="23"/>
      <c r="AM36" s="23"/>
      <c r="AN36" s="23"/>
      <c r="AO36" s="82"/>
      <c r="AP36" s="11"/>
      <c r="AQ36" s="23"/>
      <c r="AR36" s="23"/>
      <c r="AS36" s="82"/>
      <c r="AT36" s="11"/>
      <c r="AU36" s="23"/>
      <c r="AV36" s="23"/>
      <c r="AW36" s="82"/>
      <c r="AX36" s="11"/>
      <c r="AY36" s="23"/>
      <c r="AZ36" s="23"/>
      <c r="BA36" s="23"/>
      <c r="BB36" s="23"/>
      <c r="BC36" s="82"/>
      <c r="BD36" s="11"/>
      <c r="BE36" s="23"/>
      <c r="BF36" s="23"/>
      <c r="BG36" s="82"/>
      <c r="BH36" s="11"/>
      <c r="BI36" s="23"/>
      <c r="BJ36" s="23"/>
      <c r="BK36" s="82"/>
      <c r="BL36" s="107"/>
    </row>
    <row r="37" spans="1:64" s="26" customFormat="1" ht="12.45" x14ac:dyDescent="0.3">
      <c r="A37" s="25" t="s">
        <v>82</v>
      </c>
      <c r="C37" s="27"/>
      <c r="D37" s="76">
        <f t="shared" ref="D37:O37" si="20">SUM(D5:D35)</f>
        <v>0</v>
      </c>
      <c r="E37" s="26">
        <f t="shared" si="20"/>
        <v>0</v>
      </c>
      <c r="F37" s="26">
        <f t="shared" si="20"/>
        <v>0</v>
      </c>
      <c r="G37" s="26">
        <f t="shared" si="20"/>
        <v>0</v>
      </c>
      <c r="H37" s="26">
        <f t="shared" si="20"/>
        <v>0</v>
      </c>
      <c r="I37" s="26">
        <f t="shared" si="20"/>
        <v>0</v>
      </c>
      <c r="J37" s="26">
        <f t="shared" si="20"/>
        <v>0</v>
      </c>
      <c r="K37" s="26">
        <f t="shared" si="20"/>
        <v>0</v>
      </c>
      <c r="L37" s="26">
        <f t="shared" si="20"/>
        <v>0</v>
      </c>
      <c r="M37" s="26">
        <f t="shared" si="20"/>
        <v>0</v>
      </c>
      <c r="N37" s="26">
        <f t="shared" si="20"/>
        <v>0</v>
      </c>
      <c r="O37" s="26">
        <f t="shared" si="20"/>
        <v>0</v>
      </c>
      <c r="P37" s="84">
        <f>P35</f>
        <v>0</v>
      </c>
      <c r="Q37" s="76">
        <f t="shared" ref="Q37:Y37" si="21">SUM(Q5:Q35)</f>
        <v>0</v>
      </c>
      <c r="R37" s="26">
        <f t="shared" si="21"/>
        <v>0</v>
      </c>
      <c r="S37" s="26">
        <f>SUM(S5:S35)</f>
        <v>0</v>
      </c>
      <c r="T37" s="26">
        <f t="shared" si="21"/>
        <v>0</v>
      </c>
      <c r="U37" s="26">
        <f t="shared" si="21"/>
        <v>0</v>
      </c>
      <c r="V37" s="26">
        <f>SUM(V5:V35)</f>
        <v>0</v>
      </c>
      <c r="W37" s="26">
        <f t="shared" si="21"/>
        <v>0</v>
      </c>
      <c r="X37" s="26">
        <f t="shared" si="21"/>
        <v>0</v>
      </c>
      <c r="Y37" s="26">
        <f t="shared" si="21"/>
        <v>0</v>
      </c>
      <c r="Z37" s="84">
        <f>Z35</f>
        <v>0</v>
      </c>
      <c r="AA37" s="76">
        <f>SUM(AA5:AA35)</f>
        <v>0</v>
      </c>
      <c r="AB37" s="26">
        <f t="shared" ref="AB37:AH37" si="22">SUM(AB5:AB35)</f>
        <v>0</v>
      </c>
      <c r="AC37" s="26">
        <f t="shared" si="22"/>
        <v>0</v>
      </c>
      <c r="AD37" s="26">
        <f t="shared" si="22"/>
        <v>0</v>
      </c>
      <c r="AE37" s="26">
        <f t="shared" si="22"/>
        <v>0</v>
      </c>
      <c r="AF37" s="26">
        <f t="shared" si="22"/>
        <v>0</v>
      </c>
      <c r="AG37" s="26">
        <f t="shared" si="22"/>
        <v>0</v>
      </c>
      <c r="AH37" s="26">
        <f t="shared" si="22"/>
        <v>0</v>
      </c>
      <c r="AI37" s="84">
        <f>AI35</f>
        <v>0</v>
      </c>
      <c r="AJ37" s="76">
        <f>SUM(AJ5:AJ35)</f>
        <v>0</v>
      </c>
      <c r="AK37" s="26">
        <f>SUM(AK5:AK35)</f>
        <v>0</v>
      </c>
      <c r="AL37" s="26">
        <f>SUM(AL5:AL35)</f>
        <v>0</v>
      </c>
      <c r="AM37" s="26">
        <f>SUM(AM5:AM35)</f>
        <v>0</v>
      </c>
      <c r="AN37" s="26">
        <f>SUM(AN5:AN35)</f>
        <v>0</v>
      </c>
      <c r="AO37" s="84">
        <f>AO35</f>
        <v>0</v>
      </c>
      <c r="AP37" s="76">
        <f>SUM(AP5:AP35)</f>
        <v>0</v>
      </c>
      <c r="AQ37" s="26">
        <f>SUM(AQ5:AQ35)</f>
        <v>0</v>
      </c>
      <c r="AR37" s="26">
        <f>SUM(AR5:AR35)</f>
        <v>0</v>
      </c>
      <c r="AS37" s="84">
        <f>AS35</f>
        <v>0</v>
      </c>
      <c r="AT37" s="76">
        <f>SUM(AT5:AT35)</f>
        <v>0</v>
      </c>
      <c r="AU37" s="26">
        <f>SUM(AU5:AU35)</f>
        <v>0</v>
      </c>
      <c r="AV37" s="26">
        <f>SUM(AV5:AV35)</f>
        <v>0</v>
      </c>
      <c r="AW37" s="84">
        <f>AW35</f>
        <v>0</v>
      </c>
      <c r="AX37" s="76">
        <f>SUM(AX5:AX35)</f>
        <v>0</v>
      </c>
      <c r="AY37" s="26">
        <f>SUM(AY5:AY35)</f>
        <v>0</v>
      </c>
      <c r="AZ37" s="26">
        <f>SUM(AZ5:AZ35)</f>
        <v>0</v>
      </c>
      <c r="BA37" s="26">
        <f>SUM(BA5:BA35)</f>
        <v>0</v>
      </c>
      <c r="BB37" s="26">
        <f>SUM(BB5:BB35)</f>
        <v>0</v>
      </c>
      <c r="BC37" s="84">
        <f>BC35</f>
        <v>0</v>
      </c>
      <c r="BD37" s="76">
        <f>SUM(BD5:BD35)</f>
        <v>0</v>
      </c>
      <c r="BE37" s="26">
        <f>SUM(BE5:BE35)</f>
        <v>0</v>
      </c>
      <c r="BF37" s="26">
        <f>SUM(BF5:BF35)</f>
        <v>0</v>
      </c>
      <c r="BG37" s="84">
        <f>BG35</f>
        <v>0</v>
      </c>
      <c r="BH37" s="76">
        <f>SUM(BH5:BH35)</f>
        <v>0</v>
      </c>
      <c r="BI37" s="26">
        <f>SUM(BI5:BI35)</f>
        <v>0</v>
      </c>
      <c r="BJ37" s="26">
        <f>SUM(BJ5:BJ35)</f>
        <v>0</v>
      </c>
      <c r="BK37" s="84">
        <f>BK35</f>
        <v>0</v>
      </c>
      <c r="BL37" s="108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B38" s="100"/>
      <c r="BC38" s="82"/>
      <c r="BD38" s="11"/>
      <c r="BG38" s="82"/>
      <c r="BH38" s="11"/>
      <c r="BK38" s="82"/>
      <c r="BL38" s="10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3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89" customWidth="1"/>
    <col min="47" max="48" width="8.69140625" style="29" customWidth="1"/>
    <col min="49" max="49" width="8.69140625" style="96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42156</v>
      </c>
      <c r="B5" s="9">
        <f t="shared" ref="B5:B34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SUM(AP5:AR5)</f>
        <v>0</v>
      </c>
      <c r="AT5" s="89">
        <f>SUM(AU5:AV5)</f>
        <v>0</v>
      </c>
      <c r="AU5" s="14"/>
      <c r="AV5" s="14"/>
      <c r="AW5" s="96">
        <f>SUM(AU5:AV5)</f>
        <v>0</v>
      </c>
      <c r="AX5" s="11">
        <f>SUM(AY5:BA5)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0</v>
      </c>
      <c r="BE5" s="12"/>
      <c r="BF5" s="12"/>
      <c r="BG5" s="82">
        <f>SUM(BE5:BF5)</f>
        <v>0</v>
      </c>
      <c r="BH5" s="11">
        <f>SUM(BI5:BJ5)</f>
        <v>0</v>
      </c>
      <c r="BI5" s="12"/>
      <c r="BJ5" s="12"/>
      <c r="BK5" s="82">
        <f>SUM(BI5:BJ5)</f>
        <v>0</v>
      </c>
      <c r="BL5" s="105" t="s">
        <v>29</v>
      </c>
    </row>
    <row r="6" spans="1:64" x14ac:dyDescent="0.3">
      <c r="A6" s="30">
        <v>42157</v>
      </c>
      <c r="B6" s="9">
        <f t="shared" si="0"/>
        <v>0</v>
      </c>
      <c r="C6" s="10">
        <f>SUM(C5+B6)</f>
        <v>0</v>
      </c>
      <c r="D6" s="11">
        <f t="shared" ref="D6:D34" si="1">SUM(E6:O6)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4" si="2">SUM(P5+D6)</f>
        <v>0</v>
      </c>
      <c r="Q6" s="11">
        <f t="shared" ref="Q6:Q34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4" si="4">SUM(Z5+Q6)</f>
        <v>0</v>
      </c>
      <c r="AA6" s="11">
        <f t="shared" ref="AA6:AA34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4" si="6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4" si="7">SUM(AQ6:AR6)</f>
        <v>0</v>
      </c>
      <c r="AQ6" s="12"/>
      <c r="AR6" s="12"/>
      <c r="AS6" s="82">
        <f>SUM(AP6+AS5)</f>
        <v>0</v>
      </c>
      <c r="AT6" s="89">
        <f>SUM(AU6:AV6)</f>
        <v>0</v>
      </c>
      <c r="AU6" s="14"/>
      <c r="AV6" s="14"/>
      <c r="AW6" s="96">
        <f>SUM(AT6+AW5)</f>
        <v>0</v>
      </c>
      <c r="AX6" s="11">
        <f t="shared" ref="AX6:AX34" si="8">SUM(AY6:BA6)</f>
        <v>0</v>
      </c>
      <c r="AY6" s="12"/>
      <c r="AZ6" s="12"/>
      <c r="BA6" s="12"/>
      <c r="BB6" s="12"/>
      <c r="BC6" s="82">
        <f>SUM(AX6+BC5)</f>
        <v>0</v>
      </c>
      <c r="BD6" s="11">
        <f t="shared" ref="BD6:BD34" si="9">SUM(BE6:BF6)</f>
        <v>0</v>
      </c>
      <c r="BE6" s="12"/>
      <c r="BF6" s="12"/>
      <c r="BG6" s="82">
        <f>SUM(BD6+BG5)</f>
        <v>0</v>
      </c>
      <c r="BH6" s="11">
        <f t="shared" ref="BH6:BH34" si="10">SUM(BI6:BJ6)</f>
        <v>0</v>
      </c>
      <c r="BI6" s="12"/>
      <c r="BJ6" s="12"/>
      <c r="BK6" s="82">
        <f>SUM(BH6+BK5)</f>
        <v>0</v>
      </c>
      <c r="BL6" s="105"/>
    </row>
    <row r="7" spans="1:64" x14ac:dyDescent="0.3">
      <c r="A7" s="30">
        <v>42158</v>
      </c>
      <c r="B7" s="9">
        <f t="shared" si="0"/>
        <v>4</v>
      </c>
      <c r="C7" s="10">
        <f t="shared" ref="C7:C34" si="11">SUM(C6+B7)</f>
        <v>4</v>
      </c>
      <c r="D7" s="11">
        <f t="shared" si="1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0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4" si="12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4" si="13">SUM(AO6+AJ7)</f>
        <v>0</v>
      </c>
      <c r="AP7" s="11">
        <f>SUM(AQ7:AR7)</f>
        <v>0</v>
      </c>
      <c r="AQ7" s="12"/>
      <c r="AR7" s="12"/>
      <c r="AS7" s="82">
        <f t="shared" ref="AS7:AS34" si="14">SUM(AP7+AS6)</f>
        <v>0</v>
      </c>
      <c r="AT7" s="89">
        <f t="shared" ref="AT7:AT34" si="15">SUM(AU7:AV7)</f>
        <v>0</v>
      </c>
      <c r="AU7" s="14"/>
      <c r="AV7" s="14"/>
      <c r="AW7" s="96">
        <f>SUM(AT7+AW6)</f>
        <v>0</v>
      </c>
      <c r="AX7" s="11">
        <f t="shared" si="8"/>
        <v>2</v>
      </c>
      <c r="AY7" s="12">
        <v>1</v>
      </c>
      <c r="AZ7" s="12">
        <v>1</v>
      </c>
      <c r="BA7" s="12"/>
      <c r="BB7" s="12"/>
      <c r="BC7" s="82">
        <f t="shared" ref="BC7:BC34" si="16">SUM(AX7+BC6)</f>
        <v>2</v>
      </c>
      <c r="BD7" s="11">
        <f>SUM(BE7:BF7)</f>
        <v>2</v>
      </c>
      <c r="BE7" s="12">
        <v>2</v>
      </c>
      <c r="BF7" s="12"/>
      <c r="BG7" s="82">
        <f t="shared" ref="BG7:BG34" si="17">SUM(BD7+BG6)</f>
        <v>2</v>
      </c>
      <c r="BH7" s="11">
        <f t="shared" si="10"/>
        <v>0</v>
      </c>
      <c r="BI7" s="12"/>
      <c r="BJ7" s="12"/>
      <c r="BK7" s="82">
        <f t="shared" ref="BK7:BK34" si="18">SUM(BH7+BK6)</f>
        <v>0</v>
      </c>
      <c r="BL7" s="105" t="s">
        <v>32</v>
      </c>
    </row>
    <row r="8" spans="1:64" x14ac:dyDescent="0.3">
      <c r="A8" s="30">
        <v>42159</v>
      </c>
      <c r="B8" s="9">
        <f t="shared" si="0"/>
        <v>0</v>
      </c>
      <c r="C8" s="10">
        <f t="shared" si="11"/>
        <v>4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0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2"/>
        <v>0</v>
      </c>
      <c r="AJ8" s="11">
        <f t="shared" si="6"/>
        <v>0</v>
      </c>
      <c r="AK8" s="12"/>
      <c r="AL8" s="12"/>
      <c r="AM8" s="12"/>
      <c r="AN8" s="12"/>
      <c r="AO8" s="82">
        <f t="shared" si="13"/>
        <v>0</v>
      </c>
      <c r="AP8" s="11">
        <f t="shared" si="7"/>
        <v>0</v>
      </c>
      <c r="AQ8" s="12"/>
      <c r="AR8" s="12"/>
      <c r="AS8" s="82">
        <f t="shared" si="14"/>
        <v>0</v>
      </c>
      <c r="AT8" s="89">
        <f t="shared" si="15"/>
        <v>0</v>
      </c>
      <c r="AU8" s="14"/>
      <c r="AV8" s="14"/>
      <c r="AW8" s="96">
        <f t="shared" ref="AW8:AW34" si="19">SUM(AT8+AW7)</f>
        <v>0</v>
      </c>
      <c r="AX8" s="11">
        <f t="shared" si="8"/>
        <v>0</v>
      </c>
      <c r="AY8" s="12"/>
      <c r="AZ8" s="12"/>
      <c r="BA8" s="12"/>
      <c r="BB8" s="12"/>
      <c r="BC8" s="82">
        <f t="shared" si="16"/>
        <v>2</v>
      </c>
      <c r="BD8" s="11">
        <f t="shared" si="9"/>
        <v>0</v>
      </c>
      <c r="BE8" s="12"/>
      <c r="BF8" s="12"/>
      <c r="BG8" s="82">
        <f t="shared" si="17"/>
        <v>2</v>
      </c>
      <c r="BH8" s="11">
        <f t="shared" si="10"/>
        <v>0</v>
      </c>
      <c r="BI8" s="12"/>
      <c r="BJ8" s="12"/>
      <c r="BK8" s="82">
        <f t="shared" si="18"/>
        <v>0</v>
      </c>
      <c r="BL8" s="105" t="s">
        <v>31</v>
      </c>
    </row>
    <row r="9" spans="1:64" x14ac:dyDescent="0.3">
      <c r="A9" s="30">
        <v>42160</v>
      </c>
      <c r="B9" s="9">
        <f t="shared" si="0"/>
        <v>0</v>
      </c>
      <c r="C9" s="10">
        <f t="shared" si="11"/>
        <v>4</v>
      </c>
      <c r="D9" s="11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0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2"/>
        <v>0</v>
      </c>
      <c r="AJ9" s="11">
        <f t="shared" si="6"/>
        <v>0</v>
      </c>
      <c r="AK9" s="12"/>
      <c r="AL9" s="12"/>
      <c r="AM9" s="12"/>
      <c r="AN9" s="12"/>
      <c r="AO9" s="82">
        <f t="shared" si="13"/>
        <v>0</v>
      </c>
      <c r="AP9" s="11">
        <f t="shared" si="7"/>
        <v>0</v>
      </c>
      <c r="AQ9" s="12"/>
      <c r="AR9" s="12"/>
      <c r="AS9" s="82">
        <f t="shared" si="14"/>
        <v>0</v>
      </c>
      <c r="AT9" s="89">
        <f t="shared" si="15"/>
        <v>0</v>
      </c>
      <c r="AU9" s="14"/>
      <c r="AV9" s="14"/>
      <c r="AW9" s="96">
        <f t="shared" si="19"/>
        <v>0</v>
      </c>
      <c r="AX9" s="11">
        <f t="shared" si="8"/>
        <v>0</v>
      </c>
      <c r="AY9" s="12"/>
      <c r="AZ9" s="12"/>
      <c r="BA9" s="12"/>
      <c r="BB9" s="12"/>
      <c r="BC9" s="82">
        <f t="shared" si="16"/>
        <v>2</v>
      </c>
      <c r="BD9" s="11">
        <f t="shared" si="9"/>
        <v>0</v>
      </c>
      <c r="BE9" s="12"/>
      <c r="BF9" s="12"/>
      <c r="BG9" s="82">
        <f t="shared" si="17"/>
        <v>2</v>
      </c>
      <c r="BH9" s="11">
        <f>SUM(BI9:BJ9)</f>
        <v>0</v>
      </c>
      <c r="BI9" s="12"/>
      <c r="BJ9" s="12"/>
      <c r="BK9" s="82">
        <f t="shared" si="18"/>
        <v>0</v>
      </c>
      <c r="BL9" s="105" t="s">
        <v>30</v>
      </c>
    </row>
    <row r="10" spans="1:64" x14ac:dyDescent="0.3">
      <c r="A10" s="30">
        <v>42161</v>
      </c>
      <c r="B10" s="9">
        <f t="shared" si="0"/>
        <v>0</v>
      </c>
      <c r="C10" s="10">
        <f t="shared" si="11"/>
        <v>4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0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2"/>
        <v>0</v>
      </c>
      <c r="AJ10" s="11">
        <f t="shared" si="6"/>
        <v>0</v>
      </c>
      <c r="AK10" s="12"/>
      <c r="AL10" s="12"/>
      <c r="AM10" s="12"/>
      <c r="AN10" s="12"/>
      <c r="AO10" s="82">
        <f t="shared" si="13"/>
        <v>0</v>
      </c>
      <c r="AP10" s="11">
        <f>SUM(AQ10:AR10)</f>
        <v>0</v>
      </c>
      <c r="AQ10" s="12"/>
      <c r="AR10" s="12"/>
      <c r="AS10" s="82">
        <f t="shared" si="14"/>
        <v>0</v>
      </c>
      <c r="AT10" s="89">
        <f t="shared" si="15"/>
        <v>0</v>
      </c>
      <c r="AU10" s="14"/>
      <c r="AV10" s="14"/>
      <c r="AW10" s="96">
        <f t="shared" si="19"/>
        <v>0</v>
      </c>
      <c r="AX10" s="11">
        <f t="shared" si="8"/>
        <v>0</v>
      </c>
      <c r="AY10" s="12"/>
      <c r="AZ10" s="12"/>
      <c r="BA10" s="12"/>
      <c r="BB10" s="12"/>
      <c r="BC10" s="82">
        <f t="shared" si="16"/>
        <v>2</v>
      </c>
      <c r="BD10" s="11">
        <f t="shared" si="9"/>
        <v>0</v>
      </c>
      <c r="BE10" s="12"/>
      <c r="BF10" s="12"/>
      <c r="BG10" s="82">
        <f t="shared" si="17"/>
        <v>2</v>
      </c>
      <c r="BH10" s="11">
        <f t="shared" si="10"/>
        <v>0</v>
      </c>
      <c r="BI10" s="12"/>
      <c r="BJ10" s="12"/>
      <c r="BK10" s="82">
        <f t="shared" si="18"/>
        <v>0</v>
      </c>
      <c r="BL10" s="105"/>
    </row>
    <row r="11" spans="1:64" x14ac:dyDescent="0.3">
      <c r="A11" s="30">
        <v>42162</v>
      </c>
      <c r="B11" s="9">
        <f t="shared" si="0"/>
        <v>0</v>
      </c>
      <c r="C11" s="10">
        <f t="shared" si="11"/>
        <v>4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2"/>
        <v>0</v>
      </c>
      <c r="AJ11" s="11">
        <f t="shared" si="6"/>
        <v>0</v>
      </c>
      <c r="AK11" s="12"/>
      <c r="AL11" s="12"/>
      <c r="AM11" s="12"/>
      <c r="AN11" s="12"/>
      <c r="AO11" s="82">
        <f t="shared" si="13"/>
        <v>0</v>
      </c>
      <c r="AP11" s="11">
        <f t="shared" si="7"/>
        <v>0</v>
      </c>
      <c r="AQ11" s="12"/>
      <c r="AR11" s="12"/>
      <c r="AS11" s="82">
        <f t="shared" si="14"/>
        <v>0</v>
      </c>
      <c r="AT11" s="89">
        <f t="shared" si="15"/>
        <v>0</v>
      </c>
      <c r="AU11" s="14"/>
      <c r="AV11" s="14"/>
      <c r="AW11" s="96">
        <f t="shared" si="19"/>
        <v>0</v>
      </c>
      <c r="AX11" s="11">
        <f t="shared" si="8"/>
        <v>0</v>
      </c>
      <c r="AY11" s="12"/>
      <c r="AZ11" s="12"/>
      <c r="BA11" s="12"/>
      <c r="BB11" s="12"/>
      <c r="BC11" s="82">
        <f t="shared" si="16"/>
        <v>2</v>
      </c>
      <c r="BD11" s="11">
        <f t="shared" si="9"/>
        <v>0</v>
      </c>
      <c r="BE11" s="12"/>
      <c r="BF11" s="12"/>
      <c r="BG11" s="82">
        <f t="shared" si="17"/>
        <v>2</v>
      </c>
      <c r="BH11" s="11">
        <f t="shared" si="10"/>
        <v>0</v>
      </c>
      <c r="BI11" s="12"/>
      <c r="BJ11" s="12"/>
      <c r="BK11" s="82">
        <f t="shared" si="18"/>
        <v>0</v>
      </c>
      <c r="BL11" s="105"/>
    </row>
    <row r="12" spans="1:64" x14ac:dyDescent="0.3">
      <c r="A12" s="30">
        <v>42163</v>
      </c>
      <c r="B12" s="9">
        <f t="shared" si="0"/>
        <v>0</v>
      </c>
      <c r="C12" s="10">
        <f t="shared" si="11"/>
        <v>4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2"/>
        <v>0</v>
      </c>
      <c r="AJ12" s="11">
        <f t="shared" si="6"/>
        <v>0</v>
      </c>
      <c r="AK12" s="12"/>
      <c r="AL12" s="12"/>
      <c r="AM12" s="12"/>
      <c r="AN12" s="12"/>
      <c r="AO12" s="82">
        <f t="shared" si="13"/>
        <v>0</v>
      </c>
      <c r="AP12" s="11">
        <f t="shared" si="7"/>
        <v>0</v>
      </c>
      <c r="AQ12" s="12"/>
      <c r="AR12" s="12"/>
      <c r="AS12" s="82">
        <f t="shared" si="14"/>
        <v>0</v>
      </c>
      <c r="AT12" s="89">
        <f t="shared" si="15"/>
        <v>0</v>
      </c>
      <c r="AU12" s="14"/>
      <c r="AV12" s="14"/>
      <c r="AW12" s="96">
        <f t="shared" si="19"/>
        <v>0</v>
      </c>
      <c r="AX12" s="11">
        <f t="shared" si="8"/>
        <v>0</v>
      </c>
      <c r="AY12" s="12"/>
      <c r="AZ12" s="12"/>
      <c r="BA12" s="12"/>
      <c r="BB12" s="12"/>
      <c r="BC12" s="82">
        <f t="shared" si="16"/>
        <v>2</v>
      </c>
      <c r="BD12" s="11">
        <f t="shared" si="9"/>
        <v>0</v>
      </c>
      <c r="BE12" s="12"/>
      <c r="BF12" s="12"/>
      <c r="BG12" s="82">
        <f t="shared" si="17"/>
        <v>2</v>
      </c>
      <c r="BH12" s="11">
        <f t="shared" si="10"/>
        <v>0</v>
      </c>
      <c r="BI12" s="12"/>
      <c r="BJ12" s="12"/>
      <c r="BK12" s="82">
        <f t="shared" si="18"/>
        <v>0</v>
      </c>
      <c r="BL12" s="105" t="s">
        <v>29</v>
      </c>
    </row>
    <row r="13" spans="1:64" x14ac:dyDescent="0.3">
      <c r="A13" s="30">
        <v>42164</v>
      </c>
      <c r="B13" s="9">
        <f t="shared" si="0"/>
        <v>0</v>
      </c>
      <c r="C13" s="10">
        <f t="shared" si="11"/>
        <v>4</v>
      </c>
      <c r="D13" s="11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0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2"/>
        <v>0</v>
      </c>
      <c r="AJ13" s="11">
        <f t="shared" si="6"/>
        <v>0</v>
      </c>
      <c r="AK13" s="12"/>
      <c r="AL13" s="12"/>
      <c r="AM13" s="12"/>
      <c r="AN13" s="12"/>
      <c r="AO13" s="82">
        <f t="shared" si="13"/>
        <v>0</v>
      </c>
      <c r="AP13" s="11">
        <f t="shared" si="7"/>
        <v>0</v>
      </c>
      <c r="AQ13" s="12"/>
      <c r="AR13" s="12"/>
      <c r="AS13" s="82">
        <f t="shared" si="14"/>
        <v>0</v>
      </c>
      <c r="AT13" s="89">
        <f t="shared" si="15"/>
        <v>0</v>
      </c>
      <c r="AU13" s="14"/>
      <c r="AV13" s="14"/>
      <c r="AW13" s="96">
        <f t="shared" si="19"/>
        <v>0</v>
      </c>
      <c r="AX13" s="11">
        <f t="shared" si="8"/>
        <v>0</v>
      </c>
      <c r="AY13" s="12"/>
      <c r="AZ13" s="12"/>
      <c r="BA13" s="12"/>
      <c r="BB13" s="12"/>
      <c r="BC13" s="82">
        <f t="shared" si="16"/>
        <v>2</v>
      </c>
      <c r="BD13" s="11">
        <f t="shared" si="9"/>
        <v>0</v>
      </c>
      <c r="BE13" s="12"/>
      <c r="BF13" s="12"/>
      <c r="BG13" s="82">
        <f t="shared" si="17"/>
        <v>2</v>
      </c>
      <c r="BH13" s="11">
        <f t="shared" si="10"/>
        <v>0</v>
      </c>
      <c r="BI13" s="12"/>
      <c r="BJ13" s="12"/>
      <c r="BK13" s="82">
        <f t="shared" si="18"/>
        <v>0</v>
      </c>
      <c r="BL13" s="105"/>
    </row>
    <row r="14" spans="1:64" x14ac:dyDescent="0.3">
      <c r="A14" s="30">
        <v>42165</v>
      </c>
      <c r="B14" s="9">
        <f t="shared" si="0"/>
        <v>3</v>
      </c>
      <c r="C14" s="10">
        <f t="shared" si="11"/>
        <v>7</v>
      </c>
      <c r="D14" s="11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0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1</v>
      </c>
      <c r="AB14" s="12"/>
      <c r="AC14" s="12"/>
      <c r="AD14" s="12"/>
      <c r="AE14" s="12">
        <v>1</v>
      </c>
      <c r="AF14" s="12"/>
      <c r="AG14" s="12"/>
      <c r="AH14" s="12"/>
      <c r="AI14" s="82">
        <f t="shared" si="12"/>
        <v>1</v>
      </c>
      <c r="AJ14" s="11">
        <f t="shared" si="6"/>
        <v>0</v>
      </c>
      <c r="AK14" s="12"/>
      <c r="AL14" s="12"/>
      <c r="AM14" s="12"/>
      <c r="AN14" s="12"/>
      <c r="AO14" s="82">
        <f t="shared" si="13"/>
        <v>0</v>
      </c>
      <c r="AP14" s="11">
        <f t="shared" si="7"/>
        <v>0</v>
      </c>
      <c r="AQ14" s="12"/>
      <c r="AR14" s="12"/>
      <c r="AS14" s="82">
        <f t="shared" si="14"/>
        <v>0</v>
      </c>
      <c r="AT14" s="89">
        <f t="shared" si="15"/>
        <v>0</v>
      </c>
      <c r="AU14" s="14"/>
      <c r="AV14" s="14"/>
      <c r="AW14" s="96">
        <f t="shared" si="19"/>
        <v>0</v>
      </c>
      <c r="AX14" s="11">
        <f t="shared" si="8"/>
        <v>0</v>
      </c>
      <c r="AY14" s="12"/>
      <c r="AZ14" s="12"/>
      <c r="BA14" s="12"/>
      <c r="BB14" s="12"/>
      <c r="BC14" s="82">
        <f t="shared" si="16"/>
        <v>2</v>
      </c>
      <c r="BD14" s="11">
        <f t="shared" si="9"/>
        <v>2</v>
      </c>
      <c r="BE14" s="12">
        <v>2</v>
      </c>
      <c r="BF14" s="12"/>
      <c r="BG14" s="82">
        <f t="shared" si="17"/>
        <v>4</v>
      </c>
      <c r="BH14" s="11">
        <f t="shared" si="10"/>
        <v>0</v>
      </c>
      <c r="BI14" s="12"/>
      <c r="BJ14" s="12"/>
      <c r="BK14" s="82">
        <f t="shared" si="18"/>
        <v>0</v>
      </c>
      <c r="BL14" s="105" t="s">
        <v>88</v>
      </c>
    </row>
    <row r="15" spans="1:64" x14ac:dyDescent="0.3">
      <c r="A15" s="30">
        <v>42166</v>
      </c>
      <c r="B15" s="9">
        <f t="shared" si="0"/>
        <v>0</v>
      </c>
      <c r="C15" s="10">
        <f t="shared" si="11"/>
        <v>7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0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2"/>
        <v>1</v>
      </c>
      <c r="AJ15" s="11">
        <f t="shared" si="6"/>
        <v>0</v>
      </c>
      <c r="AK15" s="12"/>
      <c r="AL15" s="12"/>
      <c r="AM15" s="12"/>
      <c r="AN15" s="12"/>
      <c r="AO15" s="82">
        <f t="shared" si="13"/>
        <v>0</v>
      </c>
      <c r="AP15" s="11">
        <f t="shared" si="7"/>
        <v>0</v>
      </c>
      <c r="AQ15" s="12"/>
      <c r="AR15" s="12"/>
      <c r="AS15" s="82">
        <f t="shared" si="14"/>
        <v>0</v>
      </c>
      <c r="AT15" s="89">
        <f t="shared" si="15"/>
        <v>0</v>
      </c>
      <c r="AU15" s="14"/>
      <c r="AV15" s="14"/>
      <c r="AW15" s="96">
        <f t="shared" si="19"/>
        <v>0</v>
      </c>
      <c r="AX15" s="11">
        <f t="shared" si="8"/>
        <v>0</v>
      </c>
      <c r="AY15" s="12"/>
      <c r="AZ15" s="12"/>
      <c r="BA15" s="12"/>
      <c r="BB15" s="12"/>
      <c r="BC15" s="82">
        <f t="shared" si="16"/>
        <v>2</v>
      </c>
      <c r="BD15" s="11">
        <f t="shared" si="9"/>
        <v>0</v>
      </c>
      <c r="BE15" s="12"/>
      <c r="BF15" s="12"/>
      <c r="BG15" s="82">
        <f t="shared" si="17"/>
        <v>4</v>
      </c>
      <c r="BH15" s="11">
        <f t="shared" si="10"/>
        <v>0</v>
      </c>
      <c r="BI15" s="12"/>
      <c r="BJ15" s="12"/>
      <c r="BK15" s="82">
        <f t="shared" si="18"/>
        <v>0</v>
      </c>
      <c r="BL15" s="105"/>
    </row>
    <row r="16" spans="1:64" x14ac:dyDescent="0.3">
      <c r="A16" s="30">
        <v>42167</v>
      </c>
      <c r="B16" s="9">
        <f t="shared" si="0"/>
        <v>5</v>
      </c>
      <c r="C16" s="10">
        <f t="shared" si="11"/>
        <v>12</v>
      </c>
      <c r="D16" s="11">
        <f t="shared" si="1"/>
        <v>4</v>
      </c>
      <c r="E16" s="12">
        <v>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4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2"/>
        <v>1</v>
      </c>
      <c r="AJ16" s="11">
        <f t="shared" si="6"/>
        <v>0</v>
      </c>
      <c r="AK16" s="12"/>
      <c r="AL16" s="12"/>
      <c r="AM16" s="12"/>
      <c r="AN16" s="12"/>
      <c r="AO16" s="82">
        <f t="shared" si="13"/>
        <v>0</v>
      </c>
      <c r="AP16" s="11">
        <f t="shared" si="7"/>
        <v>0</v>
      </c>
      <c r="AQ16" s="12"/>
      <c r="AR16" s="12"/>
      <c r="AS16" s="82">
        <f t="shared" si="14"/>
        <v>0</v>
      </c>
      <c r="AT16" s="89">
        <f t="shared" si="15"/>
        <v>0</v>
      </c>
      <c r="AU16" s="14"/>
      <c r="AV16" s="14"/>
      <c r="AW16" s="96">
        <f t="shared" si="19"/>
        <v>0</v>
      </c>
      <c r="AX16" s="11">
        <f t="shared" si="8"/>
        <v>0</v>
      </c>
      <c r="AY16" s="12"/>
      <c r="AZ16" s="12"/>
      <c r="BA16" s="12"/>
      <c r="BB16" s="12"/>
      <c r="BC16" s="82">
        <f t="shared" si="16"/>
        <v>2</v>
      </c>
      <c r="BD16" s="11">
        <f t="shared" si="9"/>
        <v>1</v>
      </c>
      <c r="BE16" s="12">
        <v>1</v>
      </c>
      <c r="BF16" s="12"/>
      <c r="BG16" s="82">
        <f t="shared" si="17"/>
        <v>5</v>
      </c>
      <c r="BH16" s="11">
        <f>SUM(BI16:BJ16)</f>
        <v>0</v>
      </c>
      <c r="BI16" s="12"/>
      <c r="BJ16" s="12"/>
      <c r="BK16" s="82">
        <f t="shared" si="18"/>
        <v>0</v>
      </c>
      <c r="BL16" s="105"/>
    </row>
    <row r="17" spans="1:64" x14ac:dyDescent="0.3">
      <c r="A17" s="30">
        <v>42168</v>
      </c>
      <c r="B17" s="9">
        <f t="shared" si="0"/>
        <v>0</v>
      </c>
      <c r="C17" s="10">
        <f t="shared" si="11"/>
        <v>12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4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2"/>
        <v>1</v>
      </c>
      <c r="AJ17" s="11">
        <f t="shared" si="6"/>
        <v>0</v>
      </c>
      <c r="AK17" s="12"/>
      <c r="AL17" s="12"/>
      <c r="AM17" s="12"/>
      <c r="AN17" s="12"/>
      <c r="AO17" s="82">
        <f t="shared" si="13"/>
        <v>0</v>
      </c>
      <c r="AP17" s="11">
        <f t="shared" si="7"/>
        <v>0</v>
      </c>
      <c r="AQ17" s="12"/>
      <c r="AR17" s="12"/>
      <c r="AS17" s="82">
        <f t="shared" si="14"/>
        <v>0</v>
      </c>
      <c r="AT17" s="89">
        <f t="shared" si="15"/>
        <v>0</v>
      </c>
      <c r="AU17" s="14"/>
      <c r="AV17" s="14"/>
      <c r="AW17" s="96">
        <f t="shared" si="19"/>
        <v>0</v>
      </c>
      <c r="AX17" s="11">
        <f t="shared" si="8"/>
        <v>0</v>
      </c>
      <c r="AY17" s="12"/>
      <c r="AZ17" s="12"/>
      <c r="BA17" s="12"/>
      <c r="BB17" s="12"/>
      <c r="BC17" s="82">
        <f t="shared" si="16"/>
        <v>2</v>
      </c>
      <c r="BD17" s="11">
        <f t="shared" si="9"/>
        <v>0</v>
      </c>
      <c r="BE17" s="12"/>
      <c r="BF17" s="12"/>
      <c r="BG17" s="82">
        <f t="shared" si="17"/>
        <v>5</v>
      </c>
      <c r="BH17" s="11">
        <f t="shared" si="10"/>
        <v>0</v>
      </c>
      <c r="BI17" s="12"/>
      <c r="BJ17" s="12"/>
      <c r="BK17" s="82">
        <f t="shared" si="18"/>
        <v>0</v>
      </c>
      <c r="BL17" s="105"/>
    </row>
    <row r="18" spans="1:64" x14ac:dyDescent="0.3">
      <c r="A18" s="30">
        <v>42169</v>
      </c>
      <c r="B18" s="9">
        <f t="shared" si="0"/>
        <v>0</v>
      </c>
      <c r="C18" s="10">
        <f t="shared" si="11"/>
        <v>12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4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2"/>
        <v>1</v>
      </c>
      <c r="AJ18" s="11">
        <f t="shared" si="6"/>
        <v>0</v>
      </c>
      <c r="AK18" s="12"/>
      <c r="AL18" s="12"/>
      <c r="AM18" s="12"/>
      <c r="AN18" s="12"/>
      <c r="AO18" s="82">
        <f t="shared" si="13"/>
        <v>0</v>
      </c>
      <c r="AP18" s="11">
        <f t="shared" si="7"/>
        <v>0</v>
      </c>
      <c r="AQ18" s="12"/>
      <c r="AR18" s="12"/>
      <c r="AS18" s="82">
        <f t="shared" si="14"/>
        <v>0</v>
      </c>
      <c r="AT18" s="89">
        <f t="shared" si="15"/>
        <v>0</v>
      </c>
      <c r="AU18" s="14"/>
      <c r="AV18" s="14"/>
      <c r="AW18" s="96">
        <f t="shared" si="19"/>
        <v>0</v>
      </c>
      <c r="AX18" s="11">
        <f t="shared" si="8"/>
        <v>0</v>
      </c>
      <c r="AY18" s="12"/>
      <c r="AZ18" s="12"/>
      <c r="BA18" s="12"/>
      <c r="BB18" s="12"/>
      <c r="BC18" s="82">
        <f t="shared" si="16"/>
        <v>2</v>
      </c>
      <c r="BD18" s="11">
        <f t="shared" si="9"/>
        <v>0</v>
      </c>
      <c r="BE18" s="12"/>
      <c r="BF18" s="12"/>
      <c r="BG18" s="82">
        <f t="shared" si="17"/>
        <v>5</v>
      </c>
      <c r="BH18" s="11">
        <f t="shared" si="10"/>
        <v>0</v>
      </c>
      <c r="BI18" s="12"/>
      <c r="BJ18" s="12"/>
      <c r="BK18" s="82">
        <f t="shared" si="18"/>
        <v>0</v>
      </c>
      <c r="BL18" s="105"/>
    </row>
    <row r="19" spans="1:64" x14ac:dyDescent="0.3">
      <c r="A19" s="30">
        <v>42170</v>
      </c>
      <c r="B19" s="9">
        <f t="shared" si="0"/>
        <v>23</v>
      </c>
      <c r="C19" s="10">
        <f t="shared" si="11"/>
        <v>35</v>
      </c>
      <c r="D19" s="11">
        <f t="shared" si="1"/>
        <v>22</v>
      </c>
      <c r="E19" s="12">
        <v>13</v>
      </c>
      <c r="F19" s="12"/>
      <c r="G19" s="12">
        <v>1</v>
      </c>
      <c r="H19" s="12">
        <v>1</v>
      </c>
      <c r="I19" s="12">
        <v>1</v>
      </c>
      <c r="J19" s="12"/>
      <c r="K19" s="12">
        <v>6</v>
      </c>
      <c r="L19" s="12"/>
      <c r="M19" s="12"/>
      <c r="N19" s="12"/>
      <c r="O19" s="12"/>
      <c r="P19" s="82">
        <f t="shared" si="2"/>
        <v>26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2"/>
        <v>1</v>
      </c>
      <c r="AJ19" s="11">
        <f t="shared" si="6"/>
        <v>0</v>
      </c>
      <c r="AK19" s="12"/>
      <c r="AL19" s="12"/>
      <c r="AM19" s="12"/>
      <c r="AN19" s="12"/>
      <c r="AO19" s="82">
        <f t="shared" si="13"/>
        <v>0</v>
      </c>
      <c r="AP19" s="11">
        <f t="shared" si="7"/>
        <v>0</v>
      </c>
      <c r="AQ19" s="12"/>
      <c r="AR19" s="12"/>
      <c r="AS19" s="82">
        <f t="shared" si="14"/>
        <v>0</v>
      </c>
      <c r="AT19" s="89">
        <f t="shared" si="15"/>
        <v>0</v>
      </c>
      <c r="AU19" s="14"/>
      <c r="AV19" s="14"/>
      <c r="AW19" s="96">
        <f t="shared" si="19"/>
        <v>0</v>
      </c>
      <c r="AX19" s="11">
        <f t="shared" si="8"/>
        <v>0</v>
      </c>
      <c r="AY19" s="12"/>
      <c r="AZ19" s="12"/>
      <c r="BA19" s="12"/>
      <c r="BB19" s="12"/>
      <c r="BC19" s="82">
        <f t="shared" si="16"/>
        <v>2</v>
      </c>
      <c r="BD19" s="11">
        <f t="shared" si="9"/>
        <v>1</v>
      </c>
      <c r="BE19" s="12">
        <v>1</v>
      </c>
      <c r="BF19" s="12"/>
      <c r="BG19" s="82">
        <f t="shared" si="17"/>
        <v>6</v>
      </c>
      <c r="BH19" s="11">
        <f t="shared" si="10"/>
        <v>0</v>
      </c>
      <c r="BI19" s="12"/>
      <c r="BJ19" s="12"/>
      <c r="BK19" s="82">
        <f t="shared" si="18"/>
        <v>0</v>
      </c>
      <c r="BL19" s="105" t="s">
        <v>88</v>
      </c>
    </row>
    <row r="20" spans="1:64" x14ac:dyDescent="0.3">
      <c r="A20" s="30">
        <v>42171</v>
      </c>
      <c r="B20" s="9">
        <f t="shared" si="0"/>
        <v>23</v>
      </c>
      <c r="C20" s="10">
        <f t="shared" si="11"/>
        <v>58</v>
      </c>
      <c r="D20" s="11">
        <f t="shared" si="1"/>
        <v>16</v>
      </c>
      <c r="E20" s="12">
        <v>16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42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2"/>
        <v>1</v>
      </c>
      <c r="AJ20" s="11">
        <f t="shared" si="6"/>
        <v>0</v>
      </c>
      <c r="AK20" s="12"/>
      <c r="AL20" s="12"/>
      <c r="AM20" s="12"/>
      <c r="AN20" s="12"/>
      <c r="AO20" s="82">
        <f t="shared" si="13"/>
        <v>0</v>
      </c>
      <c r="AP20" s="11">
        <f t="shared" si="7"/>
        <v>0</v>
      </c>
      <c r="AQ20" s="12"/>
      <c r="AR20" s="12"/>
      <c r="AS20" s="82">
        <f t="shared" si="14"/>
        <v>0</v>
      </c>
      <c r="AT20" s="89">
        <f t="shared" si="15"/>
        <v>0</v>
      </c>
      <c r="AU20" s="14"/>
      <c r="AV20" s="14"/>
      <c r="AW20" s="96">
        <f t="shared" si="19"/>
        <v>0</v>
      </c>
      <c r="AX20" s="11">
        <f t="shared" si="8"/>
        <v>0</v>
      </c>
      <c r="AY20" s="12"/>
      <c r="AZ20" s="12"/>
      <c r="BA20" s="12"/>
      <c r="BB20" s="12"/>
      <c r="BC20" s="82">
        <f t="shared" si="16"/>
        <v>2</v>
      </c>
      <c r="BD20" s="11">
        <f t="shared" si="9"/>
        <v>7</v>
      </c>
      <c r="BE20" s="12">
        <v>7</v>
      </c>
      <c r="BF20" s="12"/>
      <c r="BG20" s="82">
        <f t="shared" si="17"/>
        <v>13</v>
      </c>
      <c r="BH20" s="11">
        <f t="shared" si="10"/>
        <v>0</v>
      </c>
      <c r="BI20" s="12"/>
      <c r="BJ20" s="12"/>
      <c r="BK20" s="82">
        <f t="shared" si="18"/>
        <v>0</v>
      </c>
      <c r="BL20" s="105" t="s">
        <v>89</v>
      </c>
    </row>
    <row r="21" spans="1:64" x14ac:dyDescent="0.3">
      <c r="A21" s="30">
        <v>42172</v>
      </c>
      <c r="B21" s="9">
        <f t="shared" si="0"/>
        <v>36</v>
      </c>
      <c r="C21" s="10">
        <f t="shared" si="11"/>
        <v>94</v>
      </c>
      <c r="D21" s="11">
        <f t="shared" si="1"/>
        <v>36</v>
      </c>
      <c r="E21" s="12">
        <v>36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78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2"/>
        <v>1</v>
      </c>
      <c r="AJ21" s="11">
        <f t="shared" si="6"/>
        <v>0</v>
      </c>
      <c r="AK21" s="12"/>
      <c r="AL21" s="12"/>
      <c r="AM21" s="12"/>
      <c r="AN21" s="12"/>
      <c r="AO21" s="82">
        <f t="shared" si="13"/>
        <v>0</v>
      </c>
      <c r="AP21" s="11">
        <f t="shared" si="7"/>
        <v>0</v>
      </c>
      <c r="AQ21" s="12"/>
      <c r="AR21" s="12"/>
      <c r="AS21" s="82">
        <f t="shared" si="14"/>
        <v>0</v>
      </c>
      <c r="AT21" s="89">
        <f t="shared" si="15"/>
        <v>0</v>
      </c>
      <c r="AU21" s="14"/>
      <c r="AV21" s="14"/>
      <c r="AW21" s="96">
        <f t="shared" si="19"/>
        <v>0</v>
      </c>
      <c r="AX21" s="11">
        <f t="shared" si="8"/>
        <v>0</v>
      </c>
      <c r="AY21" s="12"/>
      <c r="AZ21" s="12"/>
      <c r="BA21" s="12"/>
      <c r="BB21" s="12"/>
      <c r="BC21" s="82">
        <f t="shared" si="16"/>
        <v>2</v>
      </c>
      <c r="BD21" s="11">
        <f t="shared" si="9"/>
        <v>0</v>
      </c>
      <c r="BE21" s="12"/>
      <c r="BF21" s="12"/>
      <c r="BG21" s="82">
        <f t="shared" si="17"/>
        <v>13</v>
      </c>
      <c r="BH21" s="11">
        <f t="shared" si="10"/>
        <v>0</v>
      </c>
      <c r="BI21" s="12"/>
      <c r="BJ21" s="12"/>
      <c r="BK21" s="82">
        <f t="shared" si="18"/>
        <v>0</v>
      </c>
      <c r="BL21" s="105"/>
    </row>
    <row r="22" spans="1:64" x14ac:dyDescent="0.3">
      <c r="A22" s="30">
        <v>42173</v>
      </c>
      <c r="B22" s="9">
        <f t="shared" si="0"/>
        <v>57</v>
      </c>
      <c r="C22" s="10">
        <f t="shared" si="11"/>
        <v>151</v>
      </c>
      <c r="D22" s="11">
        <f t="shared" si="1"/>
        <v>57</v>
      </c>
      <c r="E22" s="12">
        <v>57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135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2"/>
        <v>1</v>
      </c>
      <c r="AJ22" s="11">
        <f t="shared" si="6"/>
        <v>0</v>
      </c>
      <c r="AK22" s="12"/>
      <c r="AL22" s="12"/>
      <c r="AM22" s="12"/>
      <c r="AN22" s="12"/>
      <c r="AO22" s="82">
        <f t="shared" si="13"/>
        <v>0</v>
      </c>
      <c r="AP22" s="11">
        <f t="shared" si="7"/>
        <v>0</v>
      </c>
      <c r="AQ22" s="12"/>
      <c r="AR22" s="12"/>
      <c r="AS22" s="82">
        <f t="shared" si="14"/>
        <v>0</v>
      </c>
      <c r="AT22" s="89">
        <f t="shared" si="15"/>
        <v>0</v>
      </c>
      <c r="AU22" s="14"/>
      <c r="AV22" s="14"/>
      <c r="AW22" s="96">
        <f t="shared" si="19"/>
        <v>0</v>
      </c>
      <c r="AX22" s="11">
        <f t="shared" si="8"/>
        <v>0</v>
      </c>
      <c r="AY22" s="12"/>
      <c r="AZ22" s="12"/>
      <c r="BA22" s="12"/>
      <c r="BB22" s="12"/>
      <c r="BC22" s="82">
        <f t="shared" si="16"/>
        <v>2</v>
      </c>
      <c r="BD22" s="11">
        <f t="shared" si="9"/>
        <v>0</v>
      </c>
      <c r="BE22" s="12"/>
      <c r="BF22" s="12"/>
      <c r="BG22" s="82">
        <f t="shared" si="17"/>
        <v>13</v>
      </c>
      <c r="BH22" s="11">
        <f t="shared" si="10"/>
        <v>0</v>
      </c>
      <c r="BI22" s="12"/>
      <c r="BJ22" s="12"/>
      <c r="BK22" s="82">
        <f t="shared" si="18"/>
        <v>0</v>
      </c>
      <c r="BL22" s="105" t="s">
        <v>96</v>
      </c>
    </row>
    <row r="23" spans="1:64" x14ac:dyDescent="0.3">
      <c r="A23" s="30">
        <v>42174</v>
      </c>
      <c r="B23" s="9">
        <f t="shared" si="0"/>
        <v>64</v>
      </c>
      <c r="C23" s="10">
        <f t="shared" si="11"/>
        <v>215</v>
      </c>
      <c r="D23" s="11">
        <f t="shared" si="1"/>
        <v>61</v>
      </c>
      <c r="E23" s="12">
        <v>61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196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2"/>
        <v>1</v>
      </c>
      <c r="AJ23" s="11">
        <f t="shared" si="6"/>
        <v>0</v>
      </c>
      <c r="AK23" s="12"/>
      <c r="AL23" s="12"/>
      <c r="AM23" s="12"/>
      <c r="AN23" s="12"/>
      <c r="AO23" s="82">
        <f t="shared" si="13"/>
        <v>0</v>
      </c>
      <c r="AP23" s="11">
        <f t="shared" si="7"/>
        <v>0</v>
      </c>
      <c r="AQ23" s="12"/>
      <c r="AR23" s="12"/>
      <c r="AS23" s="82">
        <f t="shared" si="14"/>
        <v>0</v>
      </c>
      <c r="AT23" s="89">
        <f t="shared" si="15"/>
        <v>0</v>
      </c>
      <c r="AU23" s="14"/>
      <c r="AV23" s="14"/>
      <c r="AW23" s="96">
        <f t="shared" si="19"/>
        <v>0</v>
      </c>
      <c r="AX23" s="11">
        <f t="shared" si="8"/>
        <v>0</v>
      </c>
      <c r="AY23" s="12"/>
      <c r="AZ23" s="12"/>
      <c r="BA23" s="12"/>
      <c r="BB23" s="12"/>
      <c r="BC23" s="82">
        <f t="shared" si="16"/>
        <v>2</v>
      </c>
      <c r="BD23" s="11">
        <f t="shared" si="9"/>
        <v>3</v>
      </c>
      <c r="BE23" s="12">
        <v>3</v>
      </c>
      <c r="BF23" s="12"/>
      <c r="BG23" s="82">
        <f t="shared" si="17"/>
        <v>16</v>
      </c>
      <c r="BH23" s="11">
        <f t="shared" si="10"/>
        <v>0</v>
      </c>
      <c r="BI23" s="12"/>
      <c r="BJ23" s="12"/>
      <c r="BK23" s="82">
        <f t="shared" si="18"/>
        <v>0</v>
      </c>
      <c r="BL23" s="105" t="s">
        <v>90</v>
      </c>
    </row>
    <row r="24" spans="1:64" x14ac:dyDescent="0.3">
      <c r="A24" s="30">
        <v>42175</v>
      </c>
      <c r="B24" s="9">
        <f t="shared" si="0"/>
        <v>64</v>
      </c>
      <c r="C24" s="10">
        <f t="shared" si="11"/>
        <v>279</v>
      </c>
      <c r="D24" s="11">
        <f t="shared" si="1"/>
        <v>60</v>
      </c>
      <c r="E24" s="12">
        <v>60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256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2"/>
        <v>1</v>
      </c>
      <c r="AJ24" s="11">
        <f t="shared" si="6"/>
        <v>0</v>
      </c>
      <c r="AK24" s="12"/>
      <c r="AL24" s="12"/>
      <c r="AM24" s="12"/>
      <c r="AN24" s="12"/>
      <c r="AO24" s="82">
        <f t="shared" si="13"/>
        <v>0</v>
      </c>
      <c r="AP24" s="11">
        <f t="shared" si="7"/>
        <v>0</v>
      </c>
      <c r="AQ24" s="12"/>
      <c r="AR24" s="12"/>
      <c r="AS24" s="82">
        <f t="shared" si="14"/>
        <v>0</v>
      </c>
      <c r="AT24" s="89">
        <f t="shared" si="15"/>
        <v>0</v>
      </c>
      <c r="AU24" s="14"/>
      <c r="AV24" s="14"/>
      <c r="AW24" s="96">
        <f t="shared" si="19"/>
        <v>0</v>
      </c>
      <c r="AX24" s="11">
        <f t="shared" si="8"/>
        <v>0</v>
      </c>
      <c r="AY24" s="12"/>
      <c r="AZ24" s="12"/>
      <c r="BA24" s="12"/>
      <c r="BB24" s="12"/>
      <c r="BC24" s="82">
        <f t="shared" si="16"/>
        <v>2</v>
      </c>
      <c r="BD24" s="11">
        <f t="shared" si="9"/>
        <v>4</v>
      </c>
      <c r="BE24" s="12">
        <v>4</v>
      </c>
      <c r="BF24" s="12"/>
      <c r="BG24" s="82">
        <f t="shared" si="17"/>
        <v>20</v>
      </c>
      <c r="BH24" s="11">
        <f t="shared" si="10"/>
        <v>0</v>
      </c>
      <c r="BI24" s="12"/>
      <c r="BJ24" s="12"/>
      <c r="BK24" s="82">
        <f t="shared" si="18"/>
        <v>0</v>
      </c>
      <c r="BL24" s="105" t="s">
        <v>34</v>
      </c>
    </row>
    <row r="25" spans="1:64" x14ac:dyDescent="0.3">
      <c r="A25" s="30">
        <v>42176</v>
      </c>
      <c r="B25" s="9">
        <f t="shared" si="0"/>
        <v>146</v>
      </c>
      <c r="C25" s="10">
        <f t="shared" si="11"/>
        <v>425</v>
      </c>
      <c r="D25" s="11">
        <f t="shared" si="1"/>
        <v>146</v>
      </c>
      <c r="E25" s="12"/>
      <c r="F25" s="12"/>
      <c r="G25" s="12">
        <v>15</v>
      </c>
      <c r="H25" s="12">
        <v>21</v>
      </c>
      <c r="I25" s="12"/>
      <c r="J25" s="12"/>
      <c r="K25" s="12">
        <v>110</v>
      </c>
      <c r="L25" s="12"/>
      <c r="M25" s="12"/>
      <c r="N25" s="12"/>
      <c r="O25" s="12"/>
      <c r="P25" s="82">
        <f t="shared" si="2"/>
        <v>402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2"/>
        <v>1</v>
      </c>
      <c r="AJ25" s="11">
        <f t="shared" si="6"/>
        <v>0</v>
      </c>
      <c r="AK25" s="12"/>
      <c r="AL25" s="12"/>
      <c r="AM25" s="12"/>
      <c r="AN25" s="12"/>
      <c r="AO25" s="82">
        <f t="shared" si="13"/>
        <v>0</v>
      </c>
      <c r="AP25" s="11">
        <f t="shared" si="7"/>
        <v>0</v>
      </c>
      <c r="AQ25" s="12"/>
      <c r="AR25" s="12"/>
      <c r="AS25" s="82">
        <f t="shared" si="14"/>
        <v>0</v>
      </c>
      <c r="AT25" s="89">
        <f t="shared" si="15"/>
        <v>0</v>
      </c>
      <c r="AU25" s="14"/>
      <c r="AV25" s="14"/>
      <c r="AW25" s="96">
        <f t="shared" si="19"/>
        <v>0</v>
      </c>
      <c r="AX25" s="11">
        <f t="shared" si="8"/>
        <v>0</v>
      </c>
      <c r="AY25" s="12"/>
      <c r="AZ25" s="12"/>
      <c r="BA25" s="12"/>
      <c r="BB25" s="12"/>
      <c r="BC25" s="82">
        <f t="shared" si="16"/>
        <v>2</v>
      </c>
      <c r="BD25" s="11">
        <f t="shared" si="9"/>
        <v>0</v>
      </c>
      <c r="BE25" s="12"/>
      <c r="BF25" s="12"/>
      <c r="BG25" s="82">
        <f t="shared" si="17"/>
        <v>20</v>
      </c>
      <c r="BH25" s="11">
        <f t="shared" si="10"/>
        <v>0</v>
      </c>
      <c r="BI25" s="12"/>
      <c r="BJ25" s="12"/>
      <c r="BK25" s="82">
        <f t="shared" si="18"/>
        <v>0</v>
      </c>
      <c r="BL25" s="105"/>
    </row>
    <row r="26" spans="1:64" x14ac:dyDescent="0.3">
      <c r="A26" s="30">
        <v>42177</v>
      </c>
      <c r="B26" s="9">
        <f t="shared" si="0"/>
        <v>190</v>
      </c>
      <c r="C26" s="10">
        <f t="shared" si="11"/>
        <v>615</v>
      </c>
      <c r="D26" s="11">
        <f t="shared" si="1"/>
        <v>190</v>
      </c>
      <c r="E26" s="12">
        <v>159</v>
      </c>
      <c r="F26" s="12"/>
      <c r="G26" s="12"/>
      <c r="H26" s="12"/>
      <c r="I26" s="12">
        <v>15</v>
      </c>
      <c r="J26" s="12">
        <v>16</v>
      </c>
      <c r="K26" s="12"/>
      <c r="L26" s="12"/>
      <c r="M26" s="12"/>
      <c r="N26" s="12"/>
      <c r="O26" s="12"/>
      <c r="P26" s="82">
        <f t="shared" si="2"/>
        <v>592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2"/>
        <v>1</v>
      </c>
      <c r="AJ26" s="11">
        <f t="shared" si="6"/>
        <v>0</v>
      </c>
      <c r="AK26" s="12"/>
      <c r="AL26" s="12"/>
      <c r="AM26" s="12"/>
      <c r="AN26" s="12"/>
      <c r="AO26" s="82">
        <f t="shared" si="13"/>
        <v>0</v>
      </c>
      <c r="AP26" s="11">
        <f t="shared" si="7"/>
        <v>0</v>
      </c>
      <c r="AQ26" s="12"/>
      <c r="AR26" s="12"/>
      <c r="AS26" s="82">
        <f t="shared" si="14"/>
        <v>0</v>
      </c>
      <c r="AT26" s="89">
        <f t="shared" si="15"/>
        <v>0</v>
      </c>
      <c r="AU26" s="14"/>
      <c r="AV26" s="14"/>
      <c r="AW26" s="96">
        <f t="shared" si="19"/>
        <v>0</v>
      </c>
      <c r="AX26" s="11">
        <f t="shared" si="8"/>
        <v>0</v>
      </c>
      <c r="AY26" s="12"/>
      <c r="AZ26" s="12"/>
      <c r="BA26" s="12"/>
      <c r="BB26" s="12"/>
      <c r="BC26" s="82">
        <f t="shared" si="16"/>
        <v>2</v>
      </c>
      <c r="BD26" s="11">
        <f t="shared" si="9"/>
        <v>0</v>
      </c>
      <c r="BE26" s="12"/>
      <c r="BF26" s="12"/>
      <c r="BG26" s="82">
        <f t="shared" si="17"/>
        <v>20</v>
      </c>
      <c r="BH26" s="11">
        <f t="shared" si="10"/>
        <v>0</v>
      </c>
      <c r="BI26" s="12"/>
      <c r="BJ26" s="12"/>
      <c r="BK26" s="82">
        <f t="shared" si="18"/>
        <v>0</v>
      </c>
      <c r="BL26" s="105" t="s">
        <v>95</v>
      </c>
    </row>
    <row r="27" spans="1:64" x14ac:dyDescent="0.3">
      <c r="A27" s="30">
        <v>42178</v>
      </c>
      <c r="B27" s="9">
        <f t="shared" si="0"/>
        <v>223</v>
      </c>
      <c r="C27" s="10">
        <f t="shared" si="11"/>
        <v>838</v>
      </c>
      <c r="D27" s="11">
        <f t="shared" si="1"/>
        <v>223</v>
      </c>
      <c r="E27" s="12">
        <v>223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815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2"/>
        <v>1</v>
      </c>
      <c r="AJ27" s="11">
        <f t="shared" si="6"/>
        <v>0</v>
      </c>
      <c r="AK27" s="12"/>
      <c r="AL27" s="12"/>
      <c r="AM27" s="12"/>
      <c r="AN27" s="12"/>
      <c r="AO27" s="82">
        <f t="shared" si="13"/>
        <v>0</v>
      </c>
      <c r="AP27" s="11">
        <f t="shared" si="7"/>
        <v>0</v>
      </c>
      <c r="AQ27" s="12"/>
      <c r="AR27" s="12"/>
      <c r="AS27" s="82">
        <f t="shared" si="14"/>
        <v>0</v>
      </c>
      <c r="AT27" s="89">
        <f t="shared" si="15"/>
        <v>0</v>
      </c>
      <c r="AU27" s="14"/>
      <c r="AV27" s="14"/>
      <c r="AW27" s="96">
        <f t="shared" si="19"/>
        <v>0</v>
      </c>
      <c r="AX27" s="11">
        <f t="shared" si="8"/>
        <v>0</v>
      </c>
      <c r="AY27" s="12"/>
      <c r="AZ27" s="12"/>
      <c r="BA27" s="12"/>
      <c r="BB27" s="12"/>
      <c r="BC27" s="82">
        <f t="shared" si="16"/>
        <v>2</v>
      </c>
      <c r="BD27" s="11">
        <f t="shared" si="9"/>
        <v>0</v>
      </c>
      <c r="BE27" s="12"/>
      <c r="BF27" s="12"/>
      <c r="BG27" s="82">
        <f t="shared" si="17"/>
        <v>20</v>
      </c>
      <c r="BH27" s="11">
        <f t="shared" si="10"/>
        <v>0</v>
      </c>
      <c r="BI27" s="12"/>
      <c r="BJ27" s="12"/>
      <c r="BK27" s="82">
        <f t="shared" si="18"/>
        <v>0</v>
      </c>
      <c r="BL27" s="105" t="s">
        <v>94</v>
      </c>
    </row>
    <row r="28" spans="1:64" x14ac:dyDescent="0.3">
      <c r="A28" s="30">
        <v>42179</v>
      </c>
      <c r="B28" s="9">
        <f t="shared" si="0"/>
        <v>271</v>
      </c>
      <c r="C28" s="10">
        <f t="shared" si="11"/>
        <v>1109</v>
      </c>
      <c r="D28" s="11">
        <f t="shared" si="1"/>
        <v>271</v>
      </c>
      <c r="E28" s="12">
        <v>271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1086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2"/>
        <v>1</v>
      </c>
      <c r="AJ28" s="11">
        <f t="shared" si="6"/>
        <v>0</v>
      </c>
      <c r="AK28" s="12"/>
      <c r="AL28" s="12"/>
      <c r="AM28" s="12"/>
      <c r="AN28" s="12"/>
      <c r="AO28" s="82">
        <f t="shared" si="13"/>
        <v>0</v>
      </c>
      <c r="AP28" s="11">
        <f t="shared" si="7"/>
        <v>0</v>
      </c>
      <c r="AQ28" s="12"/>
      <c r="AR28" s="12"/>
      <c r="AS28" s="82">
        <f t="shared" si="14"/>
        <v>0</v>
      </c>
      <c r="AT28" s="89">
        <f t="shared" si="15"/>
        <v>0</v>
      </c>
      <c r="AU28" s="14"/>
      <c r="AV28" s="14"/>
      <c r="AW28" s="96">
        <f t="shared" si="19"/>
        <v>0</v>
      </c>
      <c r="AX28" s="11">
        <f t="shared" si="8"/>
        <v>0</v>
      </c>
      <c r="AY28" s="12"/>
      <c r="AZ28" s="12"/>
      <c r="BA28" s="12"/>
      <c r="BB28" s="12"/>
      <c r="BC28" s="82">
        <f t="shared" si="16"/>
        <v>2</v>
      </c>
      <c r="BD28" s="11">
        <f t="shared" si="9"/>
        <v>0</v>
      </c>
      <c r="BE28" s="12"/>
      <c r="BF28" s="12"/>
      <c r="BG28" s="82">
        <f t="shared" si="17"/>
        <v>20</v>
      </c>
      <c r="BH28" s="11">
        <f t="shared" si="10"/>
        <v>0</v>
      </c>
      <c r="BI28" s="12"/>
      <c r="BJ28" s="12"/>
      <c r="BK28" s="82">
        <f t="shared" si="18"/>
        <v>0</v>
      </c>
      <c r="BL28" s="105" t="s">
        <v>93</v>
      </c>
    </row>
    <row r="29" spans="1:64" x14ac:dyDescent="0.3">
      <c r="A29" s="30">
        <v>42180</v>
      </c>
      <c r="B29" s="9">
        <f t="shared" si="0"/>
        <v>276</v>
      </c>
      <c r="C29" s="10">
        <f t="shared" si="11"/>
        <v>1385</v>
      </c>
      <c r="D29" s="11">
        <f t="shared" si="1"/>
        <v>276</v>
      </c>
      <c r="E29" s="12">
        <v>276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1362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2"/>
        <v>1</v>
      </c>
      <c r="AJ29" s="11">
        <f t="shared" si="6"/>
        <v>0</v>
      </c>
      <c r="AK29" s="12"/>
      <c r="AL29" s="12"/>
      <c r="AM29" s="12"/>
      <c r="AN29" s="12"/>
      <c r="AO29" s="82">
        <f t="shared" si="13"/>
        <v>0</v>
      </c>
      <c r="AP29" s="11">
        <f t="shared" si="7"/>
        <v>0</v>
      </c>
      <c r="AQ29" s="12"/>
      <c r="AR29" s="12"/>
      <c r="AS29" s="82">
        <f t="shared" si="14"/>
        <v>0</v>
      </c>
      <c r="AT29" s="89">
        <f t="shared" si="15"/>
        <v>0</v>
      </c>
      <c r="AU29" s="14"/>
      <c r="AV29" s="14"/>
      <c r="AW29" s="96">
        <f t="shared" si="19"/>
        <v>0</v>
      </c>
      <c r="AX29" s="11">
        <f t="shared" si="8"/>
        <v>0</v>
      </c>
      <c r="AY29" s="12"/>
      <c r="AZ29" s="12"/>
      <c r="BA29" s="12"/>
      <c r="BB29" s="12"/>
      <c r="BC29" s="82">
        <f t="shared" si="16"/>
        <v>2</v>
      </c>
      <c r="BD29" s="11">
        <f t="shared" si="9"/>
        <v>0</v>
      </c>
      <c r="BE29" s="12"/>
      <c r="BF29" s="12"/>
      <c r="BG29" s="82">
        <f t="shared" si="17"/>
        <v>20</v>
      </c>
      <c r="BH29" s="11">
        <f t="shared" si="10"/>
        <v>0</v>
      </c>
      <c r="BI29" s="12"/>
      <c r="BJ29" s="12"/>
      <c r="BK29" s="82">
        <f t="shared" si="18"/>
        <v>0</v>
      </c>
      <c r="BL29" s="105" t="s">
        <v>86</v>
      </c>
    </row>
    <row r="30" spans="1:64" x14ac:dyDescent="0.3">
      <c r="A30" s="30">
        <v>42181</v>
      </c>
      <c r="B30" s="9">
        <f t="shared" si="0"/>
        <v>285</v>
      </c>
      <c r="C30" s="10">
        <f t="shared" si="11"/>
        <v>1670</v>
      </c>
      <c r="D30" s="11">
        <f t="shared" si="1"/>
        <v>284</v>
      </c>
      <c r="E30" s="12">
        <v>284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1646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2"/>
        <v>1</v>
      </c>
      <c r="AJ30" s="11">
        <f t="shared" si="6"/>
        <v>0</v>
      </c>
      <c r="AK30" s="12"/>
      <c r="AL30" s="12"/>
      <c r="AM30" s="12"/>
      <c r="AN30" s="12"/>
      <c r="AO30" s="82">
        <f t="shared" si="13"/>
        <v>0</v>
      </c>
      <c r="AP30" s="11">
        <f t="shared" si="7"/>
        <v>0</v>
      </c>
      <c r="AQ30" s="12"/>
      <c r="AR30" s="12"/>
      <c r="AS30" s="82">
        <f t="shared" si="14"/>
        <v>0</v>
      </c>
      <c r="AT30" s="89">
        <f t="shared" si="15"/>
        <v>0</v>
      </c>
      <c r="AU30" s="14"/>
      <c r="AV30" s="14"/>
      <c r="AW30" s="96">
        <f t="shared" si="19"/>
        <v>0</v>
      </c>
      <c r="AX30" s="11">
        <f t="shared" si="8"/>
        <v>0</v>
      </c>
      <c r="AY30" s="12"/>
      <c r="AZ30" s="12"/>
      <c r="BA30" s="12"/>
      <c r="BB30" s="12"/>
      <c r="BC30" s="82">
        <f t="shared" si="16"/>
        <v>2</v>
      </c>
      <c r="BD30" s="11">
        <f t="shared" si="9"/>
        <v>1</v>
      </c>
      <c r="BE30" s="12">
        <v>1</v>
      </c>
      <c r="BF30" s="12"/>
      <c r="BG30" s="82">
        <f t="shared" si="17"/>
        <v>21</v>
      </c>
      <c r="BH30" s="11">
        <f t="shared" si="10"/>
        <v>0</v>
      </c>
      <c r="BI30" s="12"/>
      <c r="BJ30" s="12"/>
      <c r="BK30" s="82">
        <f t="shared" si="18"/>
        <v>0</v>
      </c>
      <c r="BL30" s="105" t="s">
        <v>92</v>
      </c>
    </row>
    <row r="31" spans="1:64" x14ac:dyDescent="0.3">
      <c r="A31" s="30">
        <v>42182</v>
      </c>
      <c r="B31" s="9">
        <f t="shared" si="0"/>
        <v>415</v>
      </c>
      <c r="C31" s="10">
        <f t="shared" si="11"/>
        <v>2085</v>
      </c>
      <c r="D31" s="11">
        <f t="shared" si="1"/>
        <v>415</v>
      </c>
      <c r="E31" s="12">
        <v>415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2061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2"/>
        <v>1</v>
      </c>
      <c r="AJ31" s="11">
        <f t="shared" si="6"/>
        <v>0</v>
      </c>
      <c r="AK31" s="12"/>
      <c r="AL31" s="12"/>
      <c r="AM31" s="12"/>
      <c r="AN31" s="12"/>
      <c r="AO31" s="82">
        <f t="shared" si="13"/>
        <v>0</v>
      </c>
      <c r="AP31" s="11">
        <f t="shared" si="7"/>
        <v>0</v>
      </c>
      <c r="AQ31" s="12"/>
      <c r="AR31" s="12"/>
      <c r="AS31" s="82">
        <f t="shared" si="14"/>
        <v>0</v>
      </c>
      <c r="AT31" s="89">
        <f t="shared" si="15"/>
        <v>0</v>
      </c>
      <c r="AU31" s="14"/>
      <c r="AV31" s="14"/>
      <c r="AW31" s="96">
        <f t="shared" si="19"/>
        <v>0</v>
      </c>
      <c r="AX31" s="11">
        <f t="shared" si="8"/>
        <v>0</v>
      </c>
      <c r="AY31" s="12"/>
      <c r="AZ31" s="12"/>
      <c r="BA31" s="12"/>
      <c r="BB31" s="12"/>
      <c r="BC31" s="82">
        <f t="shared" si="16"/>
        <v>2</v>
      </c>
      <c r="BD31" s="11">
        <f t="shared" si="9"/>
        <v>0</v>
      </c>
      <c r="BE31" s="12"/>
      <c r="BF31" s="12"/>
      <c r="BG31" s="82">
        <f t="shared" si="17"/>
        <v>21</v>
      </c>
      <c r="BH31" s="11">
        <f t="shared" si="10"/>
        <v>0</v>
      </c>
      <c r="BI31" s="12"/>
      <c r="BJ31" s="12"/>
      <c r="BK31" s="82">
        <f t="shared" si="18"/>
        <v>0</v>
      </c>
      <c r="BL31" s="105"/>
    </row>
    <row r="32" spans="1:64" x14ac:dyDescent="0.3">
      <c r="A32" s="30">
        <v>42183</v>
      </c>
      <c r="B32" s="9">
        <f t="shared" si="0"/>
        <v>301</v>
      </c>
      <c r="C32" s="10">
        <f t="shared" si="11"/>
        <v>2386</v>
      </c>
      <c r="D32" s="11">
        <f t="shared" si="1"/>
        <v>301</v>
      </c>
      <c r="E32" s="12"/>
      <c r="F32" s="12"/>
      <c r="G32" s="12"/>
      <c r="H32" s="12"/>
      <c r="I32" s="12"/>
      <c r="J32" s="12"/>
      <c r="K32" s="12">
        <v>301</v>
      </c>
      <c r="L32" s="12"/>
      <c r="M32" s="12"/>
      <c r="N32" s="12"/>
      <c r="O32" s="12"/>
      <c r="P32" s="82">
        <f t="shared" si="2"/>
        <v>2362</v>
      </c>
      <c r="Q32" s="11">
        <f t="shared" si="3"/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0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2"/>
        <v>1</v>
      </c>
      <c r="AJ32" s="11">
        <f t="shared" si="6"/>
        <v>0</v>
      </c>
      <c r="AK32" s="12"/>
      <c r="AL32" s="12"/>
      <c r="AM32" s="12"/>
      <c r="AN32" s="12"/>
      <c r="AO32" s="82">
        <f t="shared" si="13"/>
        <v>0</v>
      </c>
      <c r="AP32" s="11">
        <f t="shared" si="7"/>
        <v>0</v>
      </c>
      <c r="AQ32" s="12"/>
      <c r="AR32" s="12"/>
      <c r="AS32" s="82">
        <f t="shared" si="14"/>
        <v>0</v>
      </c>
      <c r="AT32" s="89">
        <f t="shared" si="15"/>
        <v>0</v>
      </c>
      <c r="AU32" s="14"/>
      <c r="AV32" s="14"/>
      <c r="AW32" s="96">
        <f t="shared" si="19"/>
        <v>0</v>
      </c>
      <c r="AX32" s="11">
        <f t="shared" si="8"/>
        <v>0</v>
      </c>
      <c r="AY32" s="12"/>
      <c r="AZ32" s="12"/>
      <c r="BA32" s="12"/>
      <c r="BB32" s="12"/>
      <c r="BC32" s="82">
        <f t="shared" si="16"/>
        <v>2</v>
      </c>
      <c r="BD32" s="11">
        <f t="shared" si="9"/>
        <v>0</v>
      </c>
      <c r="BE32" s="12"/>
      <c r="BF32" s="12"/>
      <c r="BG32" s="82">
        <f t="shared" si="17"/>
        <v>21</v>
      </c>
      <c r="BH32" s="11">
        <f t="shared" si="10"/>
        <v>0</v>
      </c>
      <c r="BI32" s="12"/>
      <c r="BJ32" s="12"/>
      <c r="BK32" s="82">
        <f t="shared" si="18"/>
        <v>0</v>
      </c>
      <c r="BL32" s="105" t="s">
        <v>87</v>
      </c>
    </row>
    <row r="33" spans="1:64" x14ac:dyDescent="0.3">
      <c r="A33" s="30">
        <v>42184</v>
      </c>
      <c r="B33" s="9">
        <f t="shared" si="0"/>
        <v>558</v>
      </c>
      <c r="C33" s="10">
        <f t="shared" si="11"/>
        <v>2944</v>
      </c>
      <c r="D33" s="11">
        <f t="shared" si="1"/>
        <v>558</v>
      </c>
      <c r="E33" s="12">
        <v>285</v>
      </c>
      <c r="F33" s="12"/>
      <c r="G33" s="12">
        <v>50</v>
      </c>
      <c r="H33" s="12">
        <v>44</v>
      </c>
      <c r="I33" s="12">
        <v>51</v>
      </c>
      <c r="J33" s="12">
        <v>50</v>
      </c>
      <c r="K33" s="12">
        <v>77</v>
      </c>
      <c r="L33" s="12"/>
      <c r="M33" s="12"/>
      <c r="N33" s="12"/>
      <c r="O33" s="12">
        <v>1</v>
      </c>
      <c r="P33" s="82">
        <f t="shared" si="2"/>
        <v>2920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0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2"/>
        <v>1</v>
      </c>
      <c r="AJ33" s="11">
        <f t="shared" si="6"/>
        <v>0</v>
      </c>
      <c r="AK33" s="12"/>
      <c r="AL33" s="12"/>
      <c r="AM33" s="12"/>
      <c r="AN33" s="12"/>
      <c r="AO33" s="82">
        <f t="shared" si="13"/>
        <v>0</v>
      </c>
      <c r="AP33" s="11">
        <f t="shared" si="7"/>
        <v>0</v>
      </c>
      <c r="AQ33" s="12"/>
      <c r="AR33" s="12"/>
      <c r="AS33" s="82">
        <f t="shared" si="14"/>
        <v>0</v>
      </c>
      <c r="AT33" s="89">
        <f t="shared" si="15"/>
        <v>0</v>
      </c>
      <c r="AU33" s="14"/>
      <c r="AV33" s="14"/>
      <c r="AW33" s="96">
        <f t="shared" si="19"/>
        <v>0</v>
      </c>
      <c r="AX33" s="11">
        <f t="shared" si="8"/>
        <v>0</v>
      </c>
      <c r="AY33" s="12"/>
      <c r="AZ33" s="12"/>
      <c r="BA33" s="12"/>
      <c r="BB33" s="12"/>
      <c r="BC33" s="82">
        <f t="shared" si="16"/>
        <v>2</v>
      </c>
      <c r="BD33" s="11">
        <f t="shared" si="9"/>
        <v>0</v>
      </c>
      <c r="BE33" s="12"/>
      <c r="BF33" s="12"/>
      <c r="BG33" s="82">
        <f t="shared" si="17"/>
        <v>21</v>
      </c>
      <c r="BH33" s="11">
        <f t="shared" si="10"/>
        <v>0</v>
      </c>
      <c r="BI33" s="12"/>
      <c r="BJ33" s="12"/>
      <c r="BK33" s="82">
        <f t="shared" si="18"/>
        <v>0</v>
      </c>
      <c r="BL33" s="105" t="s">
        <v>35</v>
      </c>
    </row>
    <row r="34" spans="1:64" s="15" customFormat="1" x14ac:dyDescent="0.3">
      <c r="A34" s="34">
        <v>42185</v>
      </c>
      <c r="B34" s="15">
        <f t="shared" si="0"/>
        <v>1111</v>
      </c>
      <c r="C34" s="16">
        <f t="shared" si="11"/>
        <v>4055</v>
      </c>
      <c r="D34" s="17">
        <f t="shared" si="1"/>
        <v>1109</v>
      </c>
      <c r="E34" s="18">
        <v>1109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83">
        <f t="shared" si="2"/>
        <v>4029</v>
      </c>
      <c r="Q34" s="17">
        <f t="shared" si="3"/>
        <v>0</v>
      </c>
      <c r="R34" s="18"/>
      <c r="S34" s="18"/>
      <c r="T34" s="18"/>
      <c r="U34" s="18"/>
      <c r="V34" s="18"/>
      <c r="W34" s="18"/>
      <c r="X34" s="18"/>
      <c r="Y34" s="18"/>
      <c r="Z34" s="83">
        <f t="shared" si="4"/>
        <v>0</v>
      </c>
      <c r="AA34" s="17">
        <f t="shared" si="5"/>
        <v>0</v>
      </c>
      <c r="AB34" s="18"/>
      <c r="AC34" s="18"/>
      <c r="AD34" s="18"/>
      <c r="AE34" s="18"/>
      <c r="AF34" s="18"/>
      <c r="AG34" s="18"/>
      <c r="AH34" s="18"/>
      <c r="AI34" s="83">
        <f t="shared" si="12"/>
        <v>1</v>
      </c>
      <c r="AJ34" s="17">
        <f t="shared" si="6"/>
        <v>0</v>
      </c>
      <c r="AK34" s="18"/>
      <c r="AL34" s="18"/>
      <c r="AM34" s="18"/>
      <c r="AN34" s="18"/>
      <c r="AO34" s="83">
        <f t="shared" si="13"/>
        <v>0</v>
      </c>
      <c r="AP34" s="17">
        <f t="shared" si="7"/>
        <v>0</v>
      </c>
      <c r="AQ34" s="18"/>
      <c r="AR34" s="18"/>
      <c r="AS34" s="83">
        <f t="shared" si="14"/>
        <v>0</v>
      </c>
      <c r="AT34" s="90">
        <f t="shared" si="15"/>
        <v>0</v>
      </c>
      <c r="AU34" s="20"/>
      <c r="AV34" s="20"/>
      <c r="AW34" s="97">
        <f t="shared" si="19"/>
        <v>0</v>
      </c>
      <c r="AX34" s="17">
        <f t="shared" si="8"/>
        <v>1</v>
      </c>
      <c r="AY34" s="18">
        <v>1</v>
      </c>
      <c r="AZ34" s="18"/>
      <c r="BA34" s="18"/>
      <c r="BB34" s="18"/>
      <c r="BC34" s="83">
        <f t="shared" si="16"/>
        <v>3</v>
      </c>
      <c r="BD34" s="17">
        <f t="shared" si="9"/>
        <v>1</v>
      </c>
      <c r="BE34" s="18">
        <v>1</v>
      </c>
      <c r="BF34" s="18"/>
      <c r="BG34" s="83">
        <f t="shared" si="17"/>
        <v>22</v>
      </c>
      <c r="BH34" s="17">
        <f t="shared" si="10"/>
        <v>0</v>
      </c>
      <c r="BI34" s="18"/>
      <c r="BJ34" s="18"/>
      <c r="BK34" s="83">
        <f t="shared" si="18"/>
        <v>0</v>
      </c>
      <c r="BL34" s="106" t="s">
        <v>91</v>
      </c>
    </row>
    <row r="35" spans="1:64" s="21" customFormat="1" x14ac:dyDescent="0.3">
      <c r="A35" s="46"/>
      <c r="C35" s="22"/>
      <c r="D35" s="1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82"/>
      <c r="Q35" s="11"/>
      <c r="R35" s="23"/>
      <c r="S35" s="23"/>
      <c r="T35" s="23"/>
      <c r="U35" s="23"/>
      <c r="V35" s="23"/>
      <c r="W35" s="23"/>
      <c r="X35" s="23"/>
      <c r="Y35" s="23"/>
      <c r="Z35" s="82"/>
      <c r="AA35" s="11"/>
      <c r="AB35" s="23"/>
      <c r="AC35" s="23"/>
      <c r="AD35" s="23"/>
      <c r="AE35" s="23"/>
      <c r="AF35" s="23"/>
      <c r="AG35" s="23"/>
      <c r="AH35" s="23"/>
      <c r="AI35" s="82"/>
      <c r="AJ35" s="11"/>
      <c r="AK35" s="23"/>
      <c r="AL35" s="23"/>
      <c r="AM35" s="23"/>
      <c r="AN35" s="23"/>
      <c r="AO35" s="82"/>
      <c r="AP35" s="11"/>
      <c r="AQ35" s="23"/>
      <c r="AR35" s="23"/>
      <c r="AS35" s="82"/>
      <c r="AT35" s="89"/>
      <c r="AU35" s="24"/>
      <c r="AV35" s="24"/>
      <c r="AW35" s="96"/>
      <c r="AX35" s="11"/>
      <c r="AY35" s="23"/>
      <c r="AZ35" s="23"/>
      <c r="BA35" s="23"/>
      <c r="BB35" s="23"/>
      <c r="BC35" s="82"/>
      <c r="BD35" s="11"/>
      <c r="BE35" s="23"/>
      <c r="BF35" s="23"/>
      <c r="BG35" s="82"/>
      <c r="BH35" s="11"/>
      <c r="BI35" s="23"/>
      <c r="BJ35" s="23"/>
      <c r="BK35" s="82"/>
      <c r="BL35" s="107"/>
    </row>
    <row r="36" spans="1:64" s="26" customFormat="1" ht="12.45" x14ac:dyDescent="0.3">
      <c r="A36" s="25" t="s">
        <v>71</v>
      </c>
      <c r="C36" s="27"/>
      <c r="D36" s="76">
        <f t="shared" ref="D36:AN36" si="20">SUM(D5:D34)</f>
        <v>4029</v>
      </c>
      <c r="E36" s="26">
        <f t="shared" si="20"/>
        <v>3269</v>
      </c>
      <c r="F36" s="26">
        <f t="shared" si="20"/>
        <v>0</v>
      </c>
      <c r="G36" s="26">
        <f t="shared" si="20"/>
        <v>66</v>
      </c>
      <c r="H36" s="26">
        <f t="shared" si="20"/>
        <v>66</v>
      </c>
      <c r="I36" s="26">
        <f t="shared" si="20"/>
        <v>67</v>
      </c>
      <c r="J36" s="26">
        <f t="shared" si="20"/>
        <v>66</v>
      </c>
      <c r="K36" s="26">
        <f>SUM(K5:K34)</f>
        <v>494</v>
      </c>
      <c r="L36" s="26">
        <f t="shared" si="20"/>
        <v>0</v>
      </c>
      <c r="M36" s="26">
        <f t="shared" si="20"/>
        <v>0</v>
      </c>
      <c r="N36" s="26">
        <f t="shared" si="20"/>
        <v>0</v>
      </c>
      <c r="O36" s="26">
        <f t="shared" si="20"/>
        <v>1</v>
      </c>
      <c r="P36" s="84">
        <f>P34</f>
        <v>4029</v>
      </c>
      <c r="Q36" s="76">
        <f t="shared" si="20"/>
        <v>0</v>
      </c>
      <c r="R36" s="26">
        <f t="shared" si="20"/>
        <v>0</v>
      </c>
      <c r="S36" s="26">
        <f>SUM(S5:S34)</f>
        <v>0</v>
      </c>
      <c r="T36" s="26">
        <f t="shared" si="20"/>
        <v>0</v>
      </c>
      <c r="U36" s="26">
        <f t="shared" si="20"/>
        <v>0</v>
      </c>
      <c r="V36" s="26">
        <f>SUM(V5:V34)</f>
        <v>0</v>
      </c>
      <c r="W36" s="26">
        <f t="shared" si="20"/>
        <v>0</v>
      </c>
      <c r="X36" s="26">
        <f t="shared" si="20"/>
        <v>0</v>
      </c>
      <c r="Y36" s="26">
        <f t="shared" si="20"/>
        <v>0</v>
      </c>
      <c r="Z36" s="84">
        <f>Z34</f>
        <v>0</v>
      </c>
      <c r="AA36" s="76">
        <f t="shared" si="20"/>
        <v>1</v>
      </c>
      <c r="AB36" s="26">
        <f t="shared" si="20"/>
        <v>0</v>
      </c>
      <c r="AC36" s="26">
        <f t="shared" si="20"/>
        <v>0</v>
      </c>
      <c r="AD36" s="26">
        <f t="shared" si="20"/>
        <v>0</v>
      </c>
      <c r="AE36" s="26">
        <f t="shared" si="20"/>
        <v>1</v>
      </c>
      <c r="AF36" s="26">
        <f t="shared" si="20"/>
        <v>0</v>
      </c>
      <c r="AG36" s="26">
        <f t="shared" si="20"/>
        <v>0</v>
      </c>
      <c r="AH36" s="26">
        <f t="shared" si="20"/>
        <v>0</v>
      </c>
      <c r="AI36" s="84">
        <f>AI34</f>
        <v>1</v>
      </c>
      <c r="AJ36" s="76">
        <f t="shared" si="20"/>
        <v>0</v>
      </c>
      <c r="AK36" s="26">
        <f t="shared" si="20"/>
        <v>0</v>
      </c>
      <c r="AL36" s="26">
        <f t="shared" si="20"/>
        <v>0</v>
      </c>
      <c r="AM36" s="26">
        <f t="shared" si="20"/>
        <v>0</v>
      </c>
      <c r="AN36" s="26">
        <f t="shared" si="20"/>
        <v>0</v>
      </c>
      <c r="AO36" s="84">
        <f>AO34</f>
        <v>0</v>
      </c>
      <c r="AP36" s="76">
        <f>SUM(AP5:AP34)</f>
        <v>0</v>
      </c>
      <c r="AQ36" s="26">
        <f t="shared" ref="AQ36:BD36" si="21">SUM(AQ5:AQ34)</f>
        <v>0</v>
      </c>
      <c r="AR36" s="26">
        <f t="shared" si="21"/>
        <v>0</v>
      </c>
      <c r="AS36" s="84">
        <f>AS34</f>
        <v>0</v>
      </c>
      <c r="AT36" s="91">
        <f t="shared" si="21"/>
        <v>0</v>
      </c>
      <c r="AU36" s="28">
        <f t="shared" si="21"/>
        <v>0</v>
      </c>
      <c r="AV36" s="28">
        <f t="shared" si="21"/>
        <v>0</v>
      </c>
      <c r="AW36" s="98">
        <f>AW34</f>
        <v>0</v>
      </c>
      <c r="AX36" s="76">
        <f t="shared" si="21"/>
        <v>3</v>
      </c>
      <c r="AY36" s="26">
        <f>SUM(AY5:AY34)</f>
        <v>2</v>
      </c>
      <c r="AZ36" s="26">
        <f>SUM(AZ5:AZ34)</f>
        <v>1</v>
      </c>
      <c r="BA36" s="26">
        <f t="shared" si="21"/>
        <v>0</v>
      </c>
      <c r="BB36" s="26">
        <f t="shared" si="21"/>
        <v>0</v>
      </c>
      <c r="BC36" s="84">
        <f>BC34</f>
        <v>3</v>
      </c>
      <c r="BD36" s="76">
        <f t="shared" si="21"/>
        <v>22</v>
      </c>
      <c r="BE36" s="26">
        <f>SUM(BE5:BE34)</f>
        <v>22</v>
      </c>
      <c r="BF36" s="26">
        <f>SUM(BF5:BF34)</f>
        <v>0</v>
      </c>
      <c r="BG36" s="84">
        <f>BG34</f>
        <v>22</v>
      </c>
      <c r="BH36" s="76">
        <f>SUM(BH5:BH34)</f>
        <v>0</v>
      </c>
      <c r="BI36" s="26">
        <f>SUM(BI5:BI34)</f>
        <v>0</v>
      </c>
      <c r="BJ36" s="26">
        <f>SUM(BJ5:BJ34)</f>
        <v>0</v>
      </c>
      <c r="BK36" s="84">
        <f>BK34</f>
        <v>0</v>
      </c>
      <c r="BL36" s="108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4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42186</v>
      </c>
      <c r="B5" s="9">
        <f t="shared" ref="B5:B35" si="0">SUM(D5+Q5+AA5+AJ5+AP5+AT5+AX5+BD5+BH5)</f>
        <v>637</v>
      </c>
      <c r="C5" s="10">
        <f>SUM(B5)</f>
        <v>637</v>
      </c>
      <c r="D5" s="11">
        <f>SUM(E5:O5)</f>
        <v>632</v>
      </c>
      <c r="E5" s="12">
        <v>632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632</v>
      </c>
      <c r="Q5" s="11">
        <f>SUM(R5:Y5)</f>
        <v>0</v>
      </c>
      <c r="R5" s="12"/>
      <c r="S5" s="12"/>
      <c r="T5" s="23"/>
      <c r="U5" s="23"/>
      <c r="V5" s="23"/>
      <c r="W5" s="23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SUM(AP5:AR5)</f>
        <v>0</v>
      </c>
      <c r="AT5" s="11">
        <f>SUM(AU5:AV5)</f>
        <v>0</v>
      </c>
      <c r="AU5" s="12"/>
      <c r="AV5" s="12"/>
      <c r="AW5" s="82">
        <f>SUM(AU5:AV5)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5</v>
      </c>
      <c r="BE5" s="12">
        <v>5</v>
      </c>
      <c r="BF5" s="12"/>
      <c r="BG5" s="82">
        <f>SUM(BE5:BF5)</f>
        <v>5</v>
      </c>
      <c r="BH5" s="11">
        <f>SUM(BI5:BJ5)</f>
        <v>0</v>
      </c>
      <c r="BI5" s="12"/>
      <c r="BJ5" s="12"/>
      <c r="BK5" s="82">
        <f>SUM(BI5:BJ5)</f>
        <v>0</v>
      </c>
      <c r="BL5" s="105" t="s">
        <v>102</v>
      </c>
    </row>
    <row r="6" spans="1:64" ht="25.75" x14ac:dyDescent="0.3">
      <c r="A6" s="30">
        <v>42187</v>
      </c>
      <c r="B6" s="9">
        <f t="shared" si="0"/>
        <v>824</v>
      </c>
      <c r="C6" s="10">
        <f>SUM(C5+B6)</f>
        <v>1461</v>
      </c>
      <c r="D6" s="11">
        <f t="shared" ref="D6:D35" si="1">SUM(E6:O6)</f>
        <v>824</v>
      </c>
      <c r="E6" s="12">
        <v>821</v>
      </c>
      <c r="F6" s="12"/>
      <c r="G6" s="12"/>
      <c r="H6" s="12"/>
      <c r="I6" s="12"/>
      <c r="J6" s="12"/>
      <c r="K6" s="12"/>
      <c r="L6" s="12"/>
      <c r="M6" s="12"/>
      <c r="N6" s="12"/>
      <c r="O6" s="12">
        <v>3</v>
      </c>
      <c r="P6" s="82">
        <f t="shared" ref="P6:P35" si="2">SUM(P5+D6)</f>
        <v>1456</v>
      </c>
      <c r="Q6" s="11">
        <f t="shared" ref="Q6:Q35" si="3">SUM(R6:Y6)</f>
        <v>0</v>
      </c>
      <c r="R6" s="12"/>
      <c r="S6" s="12"/>
      <c r="T6" s="23"/>
      <c r="U6" s="23"/>
      <c r="V6" s="23"/>
      <c r="W6" s="23"/>
      <c r="X6" s="12"/>
      <c r="Y6" s="12"/>
      <c r="Z6" s="82">
        <f t="shared" ref="Z6:Z35" si="4">SUM(Z5+Q6)</f>
        <v>0</v>
      </c>
      <c r="AA6" s="11">
        <f t="shared" ref="AA6:AA35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5" si="6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5" si="7">SUM(AQ6:AR6)</f>
        <v>0</v>
      </c>
      <c r="AQ6" s="12"/>
      <c r="AR6" s="12"/>
      <c r="AS6" s="82">
        <f>SUM(AP6+AS5)</f>
        <v>0</v>
      </c>
      <c r="AT6" s="11">
        <f t="shared" ref="AT6:AT35" si="8">SUM(AU6:AV6)</f>
        <v>0</v>
      </c>
      <c r="AU6" s="12"/>
      <c r="AV6" s="12"/>
      <c r="AW6" s="82">
        <f>SUM(AT6+AW5)</f>
        <v>0</v>
      </c>
      <c r="AX6" s="11">
        <f t="shared" ref="AX6:AX35" si="9">SUM(AY6:BB6)</f>
        <v>0</v>
      </c>
      <c r="AY6" s="12"/>
      <c r="AZ6" s="12"/>
      <c r="BA6" s="12"/>
      <c r="BB6" s="12"/>
      <c r="BC6" s="82">
        <f>SUM(AX6+BC5)</f>
        <v>0</v>
      </c>
      <c r="BD6" s="11">
        <f t="shared" ref="BD6:BD35" si="10">SUM(BE6:BF6)</f>
        <v>0</v>
      </c>
      <c r="BE6" s="12"/>
      <c r="BF6" s="12"/>
      <c r="BG6" s="82">
        <f>SUM(BD6+BG5)</f>
        <v>5</v>
      </c>
      <c r="BH6" s="11">
        <f t="shared" ref="BH6:BH35" si="11">SUM(BI6:BJ6)</f>
        <v>0</v>
      </c>
      <c r="BI6" s="12"/>
      <c r="BJ6" s="12"/>
      <c r="BK6" s="82">
        <f>SUM(BH6+BK5)</f>
        <v>0</v>
      </c>
      <c r="BL6" s="105" t="s">
        <v>111</v>
      </c>
    </row>
    <row r="7" spans="1:64" x14ac:dyDescent="0.3">
      <c r="A7" s="30">
        <v>42188</v>
      </c>
      <c r="B7" s="9">
        <f t="shared" si="0"/>
        <v>1150</v>
      </c>
      <c r="C7" s="10">
        <f t="shared" ref="C7:C35" si="12">SUM(C6+B7)</f>
        <v>2611</v>
      </c>
      <c r="D7" s="11">
        <f t="shared" si="1"/>
        <v>1149</v>
      </c>
      <c r="E7" s="12">
        <v>1146</v>
      </c>
      <c r="F7" s="12"/>
      <c r="G7" s="12"/>
      <c r="H7" s="12"/>
      <c r="I7" s="12"/>
      <c r="J7" s="12"/>
      <c r="K7" s="12"/>
      <c r="L7" s="12"/>
      <c r="M7" s="12"/>
      <c r="N7" s="12"/>
      <c r="O7" s="12">
        <v>3</v>
      </c>
      <c r="P7" s="82">
        <f t="shared" si="2"/>
        <v>2605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5" si="13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5" si="14">SUM(AO6+AJ7)</f>
        <v>0</v>
      </c>
      <c r="AP7" s="11">
        <f t="shared" si="7"/>
        <v>0</v>
      </c>
      <c r="AQ7" s="12"/>
      <c r="AR7" s="12"/>
      <c r="AS7" s="82">
        <f t="shared" ref="AS7:AS35" si="15">SUM(AP7+AS6)</f>
        <v>0</v>
      </c>
      <c r="AT7" s="11">
        <f t="shared" si="8"/>
        <v>0</v>
      </c>
      <c r="AU7" s="12"/>
      <c r="AV7" s="12"/>
      <c r="AW7" s="82">
        <f t="shared" ref="AW7:AW35" si="16">SUM(AT7+AW6)</f>
        <v>0</v>
      </c>
      <c r="AX7" s="11">
        <f t="shared" si="9"/>
        <v>0</v>
      </c>
      <c r="AY7" s="12"/>
      <c r="AZ7" s="12"/>
      <c r="BA7" s="12"/>
      <c r="BB7" s="12"/>
      <c r="BC7" s="82">
        <f t="shared" ref="BC7:BC35" si="17">SUM(AX7+BC6)</f>
        <v>0</v>
      </c>
      <c r="BD7" s="11">
        <f t="shared" si="10"/>
        <v>1</v>
      </c>
      <c r="BE7" s="12">
        <v>1</v>
      </c>
      <c r="BF7" s="12"/>
      <c r="BG7" s="82">
        <f t="shared" ref="BG7:BG35" si="18">SUM(BD7+BG6)</f>
        <v>6</v>
      </c>
      <c r="BH7" s="11">
        <f t="shared" si="11"/>
        <v>0</v>
      </c>
      <c r="BI7" s="12"/>
      <c r="BJ7" s="12"/>
      <c r="BK7" s="82">
        <f t="shared" ref="BK7:BK35" si="19">SUM(BH7+BK6)</f>
        <v>0</v>
      </c>
      <c r="BL7" s="105" t="s">
        <v>118</v>
      </c>
    </row>
    <row r="8" spans="1:64" x14ac:dyDescent="0.3">
      <c r="A8" s="30">
        <v>42189</v>
      </c>
      <c r="B8" s="9">
        <f t="shared" si="0"/>
        <v>273</v>
      </c>
      <c r="C8" s="10">
        <f t="shared" si="12"/>
        <v>2884</v>
      </c>
      <c r="D8" s="11">
        <f t="shared" si="1"/>
        <v>273</v>
      </c>
      <c r="E8" s="12">
        <v>272</v>
      </c>
      <c r="F8" s="12"/>
      <c r="G8" s="12"/>
      <c r="H8" s="12"/>
      <c r="I8" s="12"/>
      <c r="J8" s="12"/>
      <c r="K8" s="12"/>
      <c r="L8" s="12"/>
      <c r="M8" s="12"/>
      <c r="N8" s="12"/>
      <c r="O8" s="12">
        <v>1</v>
      </c>
      <c r="P8" s="82">
        <f t="shared" si="2"/>
        <v>2878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3"/>
        <v>0</v>
      </c>
      <c r="AJ8" s="11">
        <f t="shared" si="6"/>
        <v>0</v>
      </c>
      <c r="AK8" s="12"/>
      <c r="AL8" s="12"/>
      <c r="AM8" s="12"/>
      <c r="AN8" s="12"/>
      <c r="AO8" s="82">
        <f t="shared" si="14"/>
        <v>0</v>
      </c>
      <c r="AP8" s="11">
        <f t="shared" si="7"/>
        <v>0</v>
      </c>
      <c r="AQ8" s="12"/>
      <c r="AR8" s="12"/>
      <c r="AS8" s="82">
        <f t="shared" si="15"/>
        <v>0</v>
      </c>
      <c r="AT8" s="11">
        <f t="shared" si="8"/>
        <v>0</v>
      </c>
      <c r="AU8" s="12"/>
      <c r="AV8" s="12"/>
      <c r="AW8" s="82">
        <f t="shared" si="16"/>
        <v>0</v>
      </c>
      <c r="AX8" s="11">
        <f t="shared" si="9"/>
        <v>0</v>
      </c>
      <c r="AY8" s="12"/>
      <c r="AZ8" s="12"/>
      <c r="BA8" s="12"/>
      <c r="BB8" s="12"/>
      <c r="BC8" s="82">
        <f t="shared" si="17"/>
        <v>0</v>
      </c>
      <c r="BD8" s="11">
        <f t="shared" si="10"/>
        <v>0</v>
      </c>
      <c r="BE8" s="12"/>
      <c r="BF8" s="12"/>
      <c r="BG8" s="82">
        <f t="shared" si="18"/>
        <v>6</v>
      </c>
      <c r="BH8" s="11">
        <f t="shared" si="11"/>
        <v>0</v>
      </c>
      <c r="BI8" s="12"/>
      <c r="BJ8" s="12"/>
      <c r="BK8" s="82">
        <f t="shared" si="19"/>
        <v>0</v>
      </c>
      <c r="BL8" s="105" t="s">
        <v>109</v>
      </c>
    </row>
    <row r="9" spans="1:64" x14ac:dyDescent="0.3">
      <c r="A9" s="30">
        <v>42190</v>
      </c>
      <c r="B9" s="9">
        <f t="shared" si="0"/>
        <v>635</v>
      </c>
      <c r="C9" s="10">
        <f t="shared" si="12"/>
        <v>3519</v>
      </c>
      <c r="D9" s="11">
        <f t="shared" si="1"/>
        <v>635</v>
      </c>
      <c r="E9" s="12"/>
      <c r="F9" s="12"/>
      <c r="G9" s="12"/>
      <c r="H9" s="12"/>
      <c r="I9" s="12"/>
      <c r="J9" s="12"/>
      <c r="K9" s="12">
        <v>531</v>
      </c>
      <c r="L9" s="12">
        <v>103</v>
      </c>
      <c r="M9" s="12"/>
      <c r="N9" s="12"/>
      <c r="O9" s="12">
        <v>1</v>
      </c>
      <c r="P9" s="82">
        <f t="shared" si="2"/>
        <v>3513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3"/>
        <v>0</v>
      </c>
      <c r="AJ9" s="11">
        <f t="shared" si="6"/>
        <v>0</v>
      </c>
      <c r="AK9" s="12"/>
      <c r="AL9" s="12"/>
      <c r="AM9" s="12"/>
      <c r="AN9" s="12"/>
      <c r="AO9" s="82">
        <f t="shared" si="14"/>
        <v>0</v>
      </c>
      <c r="AP9" s="11">
        <f t="shared" si="7"/>
        <v>0</v>
      </c>
      <c r="AQ9" s="12"/>
      <c r="AR9" s="12"/>
      <c r="AS9" s="82">
        <f t="shared" si="15"/>
        <v>0</v>
      </c>
      <c r="AT9" s="11">
        <f t="shared" si="8"/>
        <v>0</v>
      </c>
      <c r="AU9" s="12"/>
      <c r="AV9" s="12"/>
      <c r="AW9" s="82">
        <f t="shared" si="16"/>
        <v>0</v>
      </c>
      <c r="AX9" s="11">
        <f t="shared" si="9"/>
        <v>0</v>
      </c>
      <c r="AY9" s="12"/>
      <c r="AZ9" s="12"/>
      <c r="BA9" s="12"/>
      <c r="BB9" s="12"/>
      <c r="BC9" s="82">
        <f t="shared" si="17"/>
        <v>0</v>
      </c>
      <c r="BD9" s="11">
        <f t="shared" si="10"/>
        <v>0</v>
      </c>
      <c r="BE9" s="12"/>
      <c r="BF9" s="12"/>
      <c r="BG9" s="82">
        <f t="shared" si="18"/>
        <v>6</v>
      </c>
      <c r="BH9" s="11">
        <f t="shared" si="11"/>
        <v>0</v>
      </c>
      <c r="BI9" s="12"/>
      <c r="BJ9" s="12"/>
      <c r="BK9" s="82">
        <f t="shared" si="19"/>
        <v>0</v>
      </c>
      <c r="BL9" s="105" t="s">
        <v>99</v>
      </c>
    </row>
    <row r="10" spans="1:64" x14ac:dyDescent="0.3">
      <c r="A10" s="30">
        <v>42191</v>
      </c>
      <c r="B10" s="9">
        <f t="shared" si="0"/>
        <v>1353</v>
      </c>
      <c r="C10" s="10">
        <f t="shared" si="12"/>
        <v>4872</v>
      </c>
      <c r="D10" s="11">
        <f t="shared" si="1"/>
        <v>1351</v>
      </c>
      <c r="E10" s="12">
        <v>741</v>
      </c>
      <c r="F10" s="12"/>
      <c r="G10" s="12">
        <v>108</v>
      </c>
      <c r="H10" s="12">
        <v>108</v>
      </c>
      <c r="I10" s="12">
        <v>109</v>
      </c>
      <c r="J10" s="12">
        <v>108</v>
      </c>
      <c r="K10" s="12"/>
      <c r="L10" s="12">
        <v>172</v>
      </c>
      <c r="M10" s="12"/>
      <c r="N10" s="12"/>
      <c r="O10" s="12">
        <v>5</v>
      </c>
      <c r="P10" s="82">
        <f t="shared" si="2"/>
        <v>4864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3"/>
        <v>0</v>
      </c>
      <c r="AJ10" s="11">
        <f t="shared" si="6"/>
        <v>0</v>
      </c>
      <c r="AK10" s="12"/>
      <c r="AL10" s="12"/>
      <c r="AM10" s="12"/>
      <c r="AN10" s="12"/>
      <c r="AO10" s="82">
        <f t="shared" si="14"/>
        <v>0</v>
      </c>
      <c r="AP10" s="11">
        <f t="shared" si="7"/>
        <v>0</v>
      </c>
      <c r="AQ10" s="12"/>
      <c r="AR10" s="12"/>
      <c r="AS10" s="82">
        <f t="shared" si="15"/>
        <v>0</v>
      </c>
      <c r="AT10" s="11">
        <f t="shared" si="8"/>
        <v>0</v>
      </c>
      <c r="AU10" s="12"/>
      <c r="AV10" s="12"/>
      <c r="AW10" s="82">
        <f t="shared" si="16"/>
        <v>0</v>
      </c>
      <c r="AX10" s="11">
        <f t="shared" si="9"/>
        <v>1</v>
      </c>
      <c r="AY10" s="12"/>
      <c r="AZ10" s="12">
        <v>1</v>
      </c>
      <c r="BA10" s="12"/>
      <c r="BB10" s="12"/>
      <c r="BC10" s="82">
        <f t="shared" si="17"/>
        <v>1</v>
      </c>
      <c r="BD10" s="11">
        <f t="shared" si="10"/>
        <v>1</v>
      </c>
      <c r="BE10" s="12">
        <v>1</v>
      </c>
      <c r="BF10" s="12"/>
      <c r="BG10" s="82">
        <f t="shared" si="18"/>
        <v>7</v>
      </c>
      <c r="BH10" s="11">
        <f t="shared" si="11"/>
        <v>0</v>
      </c>
      <c r="BI10" s="12"/>
      <c r="BJ10" s="12"/>
      <c r="BK10" s="82">
        <f t="shared" si="19"/>
        <v>0</v>
      </c>
      <c r="BL10" s="105" t="s">
        <v>123</v>
      </c>
    </row>
    <row r="11" spans="1:64" x14ac:dyDescent="0.3">
      <c r="A11" s="30">
        <v>42192</v>
      </c>
      <c r="B11" s="9">
        <f t="shared" si="0"/>
        <v>1027</v>
      </c>
      <c r="C11" s="10">
        <f t="shared" si="12"/>
        <v>5899</v>
      </c>
      <c r="D11" s="11">
        <f t="shared" si="1"/>
        <v>1025</v>
      </c>
      <c r="E11" s="12">
        <v>873</v>
      </c>
      <c r="F11" s="12">
        <v>150</v>
      </c>
      <c r="G11" s="12"/>
      <c r="H11" s="12"/>
      <c r="I11" s="12"/>
      <c r="J11" s="12"/>
      <c r="K11" s="12"/>
      <c r="L11" s="12"/>
      <c r="M11" s="12"/>
      <c r="N11" s="12"/>
      <c r="O11" s="12">
        <v>2</v>
      </c>
      <c r="P11" s="82">
        <f t="shared" si="2"/>
        <v>5889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3"/>
        <v>0</v>
      </c>
      <c r="AJ11" s="11">
        <f t="shared" si="6"/>
        <v>0</v>
      </c>
      <c r="AK11" s="12"/>
      <c r="AL11" s="12"/>
      <c r="AM11" s="12"/>
      <c r="AN11" s="12"/>
      <c r="AO11" s="82">
        <f t="shared" si="14"/>
        <v>0</v>
      </c>
      <c r="AP11" s="11">
        <f t="shared" si="7"/>
        <v>0</v>
      </c>
      <c r="AQ11" s="12"/>
      <c r="AR11" s="12"/>
      <c r="AS11" s="82">
        <f t="shared" si="15"/>
        <v>0</v>
      </c>
      <c r="AT11" s="11">
        <f t="shared" si="8"/>
        <v>0</v>
      </c>
      <c r="AU11" s="12"/>
      <c r="AV11" s="12"/>
      <c r="AW11" s="82">
        <f t="shared" si="16"/>
        <v>0</v>
      </c>
      <c r="AX11" s="11">
        <f t="shared" si="9"/>
        <v>0</v>
      </c>
      <c r="AY11" s="12"/>
      <c r="AZ11" s="12"/>
      <c r="BA11" s="12"/>
      <c r="BB11" s="12"/>
      <c r="BC11" s="82">
        <f t="shared" si="17"/>
        <v>1</v>
      </c>
      <c r="BD11" s="11">
        <f t="shared" si="10"/>
        <v>2</v>
      </c>
      <c r="BE11" s="12">
        <v>2</v>
      </c>
      <c r="BF11" s="12"/>
      <c r="BG11" s="82">
        <f t="shared" si="18"/>
        <v>9</v>
      </c>
      <c r="BH11" s="11">
        <f t="shared" si="11"/>
        <v>0</v>
      </c>
      <c r="BI11" s="12"/>
      <c r="BJ11" s="12"/>
      <c r="BK11" s="82">
        <f t="shared" si="19"/>
        <v>0</v>
      </c>
      <c r="BL11" s="105" t="s">
        <v>114</v>
      </c>
    </row>
    <row r="12" spans="1:64" x14ac:dyDescent="0.3">
      <c r="A12" s="30">
        <v>42193</v>
      </c>
      <c r="B12" s="9">
        <f t="shared" si="0"/>
        <v>912</v>
      </c>
      <c r="C12" s="10">
        <f t="shared" si="12"/>
        <v>6811</v>
      </c>
      <c r="D12" s="11">
        <f t="shared" si="1"/>
        <v>909</v>
      </c>
      <c r="E12" s="12">
        <v>907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2</v>
      </c>
      <c r="P12" s="82">
        <f t="shared" si="2"/>
        <v>6798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3"/>
        <v>0</v>
      </c>
      <c r="AJ12" s="11">
        <f t="shared" si="6"/>
        <v>0</v>
      </c>
      <c r="AK12" s="12"/>
      <c r="AL12" s="12"/>
      <c r="AM12" s="12"/>
      <c r="AN12" s="12"/>
      <c r="AO12" s="82">
        <f t="shared" si="14"/>
        <v>0</v>
      </c>
      <c r="AP12" s="11">
        <f t="shared" si="7"/>
        <v>0</v>
      </c>
      <c r="AQ12" s="12"/>
      <c r="AR12" s="12"/>
      <c r="AS12" s="82">
        <f t="shared" si="15"/>
        <v>0</v>
      </c>
      <c r="AT12" s="11">
        <f t="shared" si="8"/>
        <v>0</v>
      </c>
      <c r="AU12" s="12"/>
      <c r="AV12" s="12"/>
      <c r="AW12" s="82">
        <f t="shared" si="16"/>
        <v>0</v>
      </c>
      <c r="AX12" s="11">
        <f t="shared" si="9"/>
        <v>0</v>
      </c>
      <c r="AY12" s="12"/>
      <c r="AZ12" s="12"/>
      <c r="BA12" s="12"/>
      <c r="BB12" s="12"/>
      <c r="BC12" s="82">
        <f t="shared" si="17"/>
        <v>1</v>
      </c>
      <c r="BD12" s="11">
        <f t="shared" si="10"/>
        <v>3</v>
      </c>
      <c r="BE12" s="12">
        <v>3</v>
      </c>
      <c r="BF12" s="12"/>
      <c r="BG12" s="82">
        <f t="shared" si="18"/>
        <v>12</v>
      </c>
      <c r="BH12" s="11">
        <f t="shared" si="11"/>
        <v>0</v>
      </c>
      <c r="BI12" s="12"/>
      <c r="BJ12" s="12"/>
      <c r="BK12" s="82">
        <f t="shared" si="19"/>
        <v>0</v>
      </c>
      <c r="BL12" s="105" t="s">
        <v>103</v>
      </c>
    </row>
    <row r="13" spans="1:64" x14ac:dyDescent="0.3">
      <c r="A13" s="30">
        <v>42194</v>
      </c>
      <c r="B13" s="9">
        <f t="shared" si="0"/>
        <v>1298</v>
      </c>
      <c r="C13" s="10">
        <f t="shared" si="12"/>
        <v>8109</v>
      </c>
      <c r="D13" s="11">
        <f t="shared" si="1"/>
        <v>1297</v>
      </c>
      <c r="E13" s="12">
        <v>1291</v>
      </c>
      <c r="F13" s="12"/>
      <c r="G13" s="12"/>
      <c r="H13" s="12"/>
      <c r="I13" s="12"/>
      <c r="J13" s="12"/>
      <c r="K13" s="12"/>
      <c r="L13" s="12"/>
      <c r="M13" s="12"/>
      <c r="N13" s="12"/>
      <c r="O13" s="12">
        <v>6</v>
      </c>
      <c r="P13" s="82">
        <f t="shared" si="2"/>
        <v>8095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3"/>
        <v>0</v>
      </c>
      <c r="AJ13" s="11">
        <f t="shared" si="6"/>
        <v>0</v>
      </c>
      <c r="AK13" s="12"/>
      <c r="AL13" s="12"/>
      <c r="AM13" s="12"/>
      <c r="AN13" s="12"/>
      <c r="AO13" s="82">
        <f t="shared" si="14"/>
        <v>0</v>
      </c>
      <c r="AP13" s="11">
        <f t="shared" si="7"/>
        <v>0</v>
      </c>
      <c r="AQ13" s="12"/>
      <c r="AR13" s="12"/>
      <c r="AS13" s="82">
        <f t="shared" si="15"/>
        <v>0</v>
      </c>
      <c r="AT13" s="11">
        <f t="shared" si="8"/>
        <v>0</v>
      </c>
      <c r="AU13" s="12"/>
      <c r="AV13" s="12"/>
      <c r="AW13" s="82">
        <f t="shared" si="16"/>
        <v>0</v>
      </c>
      <c r="AX13" s="11">
        <f t="shared" si="9"/>
        <v>0</v>
      </c>
      <c r="AY13" s="12"/>
      <c r="AZ13" s="12"/>
      <c r="BA13" s="12"/>
      <c r="BB13" s="12"/>
      <c r="BC13" s="82">
        <f t="shared" si="17"/>
        <v>1</v>
      </c>
      <c r="BD13" s="11">
        <f t="shared" si="10"/>
        <v>1</v>
      </c>
      <c r="BE13" s="12">
        <v>1</v>
      </c>
      <c r="BF13" s="12"/>
      <c r="BG13" s="82">
        <f t="shared" si="18"/>
        <v>13</v>
      </c>
      <c r="BH13" s="11">
        <f t="shared" si="11"/>
        <v>0</v>
      </c>
      <c r="BI13" s="12"/>
      <c r="BJ13" s="12"/>
      <c r="BK13" s="82">
        <f t="shared" si="19"/>
        <v>0</v>
      </c>
      <c r="BL13" s="105" t="s">
        <v>104</v>
      </c>
    </row>
    <row r="14" spans="1:64" x14ac:dyDescent="0.3">
      <c r="A14" s="30">
        <v>42195</v>
      </c>
      <c r="B14" s="9">
        <f t="shared" si="0"/>
        <v>1455</v>
      </c>
      <c r="C14" s="10">
        <f t="shared" si="12"/>
        <v>9564</v>
      </c>
      <c r="D14" s="11">
        <f t="shared" si="1"/>
        <v>1451</v>
      </c>
      <c r="E14" s="12">
        <v>1449</v>
      </c>
      <c r="F14" s="12"/>
      <c r="G14" s="12"/>
      <c r="H14" s="12"/>
      <c r="I14" s="12"/>
      <c r="J14" s="12"/>
      <c r="K14" s="12"/>
      <c r="L14" s="12"/>
      <c r="M14" s="12"/>
      <c r="N14" s="12"/>
      <c r="O14" s="12">
        <v>2</v>
      </c>
      <c r="P14" s="82">
        <f t="shared" si="2"/>
        <v>9546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3"/>
        <v>0</v>
      </c>
      <c r="AJ14" s="11">
        <f t="shared" si="6"/>
        <v>0</v>
      </c>
      <c r="AK14" s="12"/>
      <c r="AL14" s="12"/>
      <c r="AM14" s="12"/>
      <c r="AN14" s="12"/>
      <c r="AO14" s="82">
        <f t="shared" si="14"/>
        <v>0</v>
      </c>
      <c r="AP14" s="11">
        <f t="shared" si="7"/>
        <v>0</v>
      </c>
      <c r="AQ14" s="12"/>
      <c r="AR14" s="12"/>
      <c r="AS14" s="82">
        <f t="shared" si="15"/>
        <v>0</v>
      </c>
      <c r="AT14" s="11">
        <f t="shared" si="8"/>
        <v>0</v>
      </c>
      <c r="AU14" s="12"/>
      <c r="AV14" s="12"/>
      <c r="AW14" s="82">
        <f t="shared" si="16"/>
        <v>0</v>
      </c>
      <c r="AX14" s="11">
        <f t="shared" si="9"/>
        <v>0</v>
      </c>
      <c r="AY14" s="12"/>
      <c r="AZ14" s="12"/>
      <c r="BA14" s="12"/>
      <c r="BB14" s="12"/>
      <c r="BC14" s="82">
        <f t="shared" si="17"/>
        <v>1</v>
      </c>
      <c r="BD14" s="11">
        <f t="shared" si="10"/>
        <v>4</v>
      </c>
      <c r="BE14" s="12">
        <v>4</v>
      </c>
      <c r="BF14" s="12"/>
      <c r="BG14" s="82">
        <f t="shared" si="18"/>
        <v>17</v>
      </c>
      <c r="BH14" s="11">
        <f t="shared" si="11"/>
        <v>0</v>
      </c>
      <c r="BI14" s="12"/>
      <c r="BJ14" s="12"/>
      <c r="BK14" s="82">
        <f t="shared" si="19"/>
        <v>0</v>
      </c>
      <c r="BL14" s="105" t="s">
        <v>105</v>
      </c>
    </row>
    <row r="15" spans="1:64" x14ac:dyDescent="0.3">
      <c r="A15" s="30">
        <v>42196</v>
      </c>
      <c r="B15" s="9">
        <f t="shared" si="0"/>
        <v>658</v>
      </c>
      <c r="C15" s="10">
        <f t="shared" si="12"/>
        <v>10222</v>
      </c>
      <c r="D15" s="11">
        <f t="shared" si="1"/>
        <v>656</v>
      </c>
      <c r="E15" s="12">
        <v>650</v>
      </c>
      <c r="F15" s="12"/>
      <c r="G15" s="12"/>
      <c r="H15" s="12"/>
      <c r="I15" s="12"/>
      <c r="J15" s="12"/>
      <c r="K15" s="12"/>
      <c r="L15" s="12"/>
      <c r="M15" s="12"/>
      <c r="N15" s="12"/>
      <c r="O15" s="12">
        <v>6</v>
      </c>
      <c r="P15" s="82">
        <f t="shared" si="2"/>
        <v>10202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3"/>
        <v>0</v>
      </c>
      <c r="AJ15" s="11">
        <f t="shared" si="6"/>
        <v>0</v>
      </c>
      <c r="AK15" s="12"/>
      <c r="AL15" s="12"/>
      <c r="AM15" s="12"/>
      <c r="AN15" s="12"/>
      <c r="AO15" s="82">
        <f t="shared" si="14"/>
        <v>0</v>
      </c>
      <c r="AP15" s="11">
        <f t="shared" si="7"/>
        <v>0</v>
      </c>
      <c r="AQ15" s="12"/>
      <c r="AR15" s="12"/>
      <c r="AS15" s="82">
        <f t="shared" si="15"/>
        <v>0</v>
      </c>
      <c r="AT15" s="11">
        <f t="shared" si="8"/>
        <v>0</v>
      </c>
      <c r="AU15" s="12"/>
      <c r="AV15" s="12"/>
      <c r="AW15" s="82">
        <f t="shared" si="16"/>
        <v>0</v>
      </c>
      <c r="AX15" s="11">
        <f t="shared" si="9"/>
        <v>0</v>
      </c>
      <c r="AY15" s="12"/>
      <c r="AZ15" s="12"/>
      <c r="BA15" s="12"/>
      <c r="BB15" s="12"/>
      <c r="BC15" s="82">
        <f t="shared" si="17"/>
        <v>1</v>
      </c>
      <c r="BD15" s="11">
        <f t="shared" si="10"/>
        <v>2</v>
      </c>
      <c r="BE15" s="12">
        <v>2</v>
      </c>
      <c r="BF15" s="12"/>
      <c r="BG15" s="82">
        <f t="shared" si="18"/>
        <v>19</v>
      </c>
      <c r="BH15" s="11">
        <f t="shared" si="11"/>
        <v>0</v>
      </c>
      <c r="BI15" s="12"/>
      <c r="BJ15" s="12"/>
      <c r="BK15" s="82">
        <f t="shared" si="19"/>
        <v>0</v>
      </c>
      <c r="BL15" s="105" t="s">
        <v>113</v>
      </c>
    </row>
    <row r="16" spans="1:64" x14ac:dyDescent="0.3">
      <c r="A16" s="30">
        <v>42197</v>
      </c>
      <c r="B16" s="9">
        <f t="shared" si="0"/>
        <v>496</v>
      </c>
      <c r="C16" s="10">
        <f t="shared" si="12"/>
        <v>10718</v>
      </c>
      <c r="D16" s="11">
        <f t="shared" si="1"/>
        <v>496</v>
      </c>
      <c r="E16" s="12"/>
      <c r="F16" s="12"/>
      <c r="G16" s="12">
        <v>152</v>
      </c>
      <c r="H16" s="12">
        <v>154</v>
      </c>
      <c r="I16" s="12">
        <v>152</v>
      </c>
      <c r="J16" s="12"/>
      <c r="K16" s="12"/>
      <c r="L16" s="12">
        <v>34</v>
      </c>
      <c r="M16" s="12"/>
      <c r="N16" s="12"/>
      <c r="O16" s="12">
        <v>4</v>
      </c>
      <c r="P16" s="82">
        <f t="shared" si="2"/>
        <v>10698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3"/>
        <v>0</v>
      </c>
      <c r="AJ16" s="11">
        <f t="shared" si="6"/>
        <v>0</v>
      </c>
      <c r="AK16" s="12"/>
      <c r="AL16" s="12"/>
      <c r="AM16" s="12"/>
      <c r="AN16" s="12"/>
      <c r="AO16" s="82">
        <f t="shared" si="14"/>
        <v>0</v>
      </c>
      <c r="AP16" s="11">
        <f t="shared" si="7"/>
        <v>0</v>
      </c>
      <c r="AQ16" s="12"/>
      <c r="AR16" s="12"/>
      <c r="AS16" s="82">
        <f t="shared" si="15"/>
        <v>0</v>
      </c>
      <c r="AT16" s="11">
        <f t="shared" si="8"/>
        <v>0</v>
      </c>
      <c r="AU16" s="12"/>
      <c r="AV16" s="12"/>
      <c r="AW16" s="82">
        <f t="shared" si="16"/>
        <v>0</v>
      </c>
      <c r="AX16" s="11">
        <f t="shared" si="9"/>
        <v>0</v>
      </c>
      <c r="AY16" s="12"/>
      <c r="AZ16" s="12"/>
      <c r="BA16" s="12"/>
      <c r="BB16" s="12"/>
      <c r="BC16" s="82">
        <f t="shared" si="17"/>
        <v>1</v>
      </c>
      <c r="BD16" s="11">
        <f t="shared" si="10"/>
        <v>0</v>
      </c>
      <c r="BE16" s="12"/>
      <c r="BF16" s="12"/>
      <c r="BG16" s="82">
        <f t="shared" si="18"/>
        <v>19</v>
      </c>
      <c r="BH16" s="11">
        <f t="shared" si="11"/>
        <v>0</v>
      </c>
      <c r="BI16" s="12"/>
      <c r="BJ16" s="12"/>
      <c r="BK16" s="82">
        <f t="shared" si="19"/>
        <v>0</v>
      </c>
      <c r="BL16" s="105" t="s">
        <v>106</v>
      </c>
    </row>
    <row r="17" spans="1:64" x14ac:dyDescent="0.3">
      <c r="A17" s="30">
        <v>42198</v>
      </c>
      <c r="B17" s="9">
        <f t="shared" si="0"/>
        <v>1225</v>
      </c>
      <c r="C17" s="10">
        <f t="shared" si="12"/>
        <v>11943</v>
      </c>
      <c r="D17" s="11">
        <f t="shared" si="1"/>
        <v>1223</v>
      </c>
      <c r="E17" s="12">
        <v>250</v>
      </c>
      <c r="F17" s="12"/>
      <c r="G17" s="12"/>
      <c r="H17" s="12"/>
      <c r="I17" s="12"/>
      <c r="J17" s="12">
        <v>153</v>
      </c>
      <c r="K17" s="12"/>
      <c r="L17" s="12">
        <v>716</v>
      </c>
      <c r="M17" s="12">
        <v>103</v>
      </c>
      <c r="N17" s="12"/>
      <c r="O17" s="12">
        <v>1</v>
      </c>
      <c r="P17" s="82">
        <f t="shared" si="2"/>
        <v>11921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3"/>
        <v>0</v>
      </c>
      <c r="AJ17" s="11">
        <f t="shared" si="6"/>
        <v>0</v>
      </c>
      <c r="AK17" s="12"/>
      <c r="AL17" s="12"/>
      <c r="AM17" s="12"/>
      <c r="AN17" s="12"/>
      <c r="AO17" s="82">
        <f t="shared" si="14"/>
        <v>0</v>
      </c>
      <c r="AP17" s="11">
        <f t="shared" si="7"/>
        <v>0</v>
      </c>
      <c r="AQ17" s="12"/>
      <c r="AR17" s="12"/>
      <c r="AS17" s="82">
        <f t="shared" si="15"/>
        <v>0</v>
      </c>
      <c r="AT17" s="11">
        <f t="shared" si="8"/>
        <v>0</v>
      </c>
      <c r="AU17" s="12"/>
      <c r="AV17" s="12"/>
      <c r="AW17" s="82">
        <f t="shared" si="16"/>
        <v>0</v>
      </c>
      <c r="AX17" s="11">
        <f t="shared" si="9"/>
        <v>2</v>
      </c>
      <c r="AY17" s="12">
        <v>2</v>
      </c>
      <c r="AZ17" s="12"/>
      <c r="BA17" s="12"/>
      <c r="BB17" s="12"/>
      <c r="BC17" s="82">
        <f>SUM(AX17+BC16)</f>
        <v>3</v>
      </c>
      <c r="BD17" s="11">
        <f t="shared" si="10"/>
        <v>0</v>
      </c>
      <c r="BE17" s="12"/>
      <c r="BF17" s="12"/>
      <c r="BG17" s="82">
        <f t="shared" si="18"/>
        <v>19</v>
      </c>
      <c r="BH17" s="11">
        <f t="shared" si="11"/>
        <v>0</v>
      </c>
      <c r="BI17" s="12"/>
      <c r="BJ17" s="12"/>
      <c r="BK17" s="82">
        <f t="shared" si="19"/>
        <v>0</v>
      </c>
      <c r="BL17" s="105" t="s">
        <v>121</v>
      </c>
    </row>
    <row r="18" spans="1:64" x14ac:dyDescent="0.3">
      <c r="A18" s="30">
        <v>42199</v>
      </c>
      <c r="B18" s="9">
        <f t="shared" si="0"/>
        <v>667</v>
      </c>
      <c r="C18" s="10">
        <f t="shared" si="12"/>
        <v>12610</v>
      </c>
      <c r="D18" s="11">
        <f t="shared" si="1"/>
        <v>666</v>
      </c>
      <c r="E18" s="12">
        <v>173</v>
      </c>
      <c r="F18" s="12">
        <v>200</v>
      </c>
      <c r="G18" s="12"/>
      <c r="H18" s="12"/>
      <c r="I18" s="12"/>
      <c r="J18" s="12"/>
      <c r="K18" s="12"/>
      <c r="L18" s="12"/>
      <c r="M18" s="12">
        <v>291</v>
      </c>
      <c r="N18" s="12"/>
      <c r="O18" s="12">
        <v>2</v>
      </c>
      <c r="P18" s="82">
        <f t="shared" si="2"/>
        <v>12587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3"/>
        <v>0</v>
      </c>
      <c r="AJ18" s="11">
        <f t="shared" si="6"/>
        <v>0</v>
      </c>
      <c r="AK18" s="12"/>
      <c r="AL18" s="12"/>
      <c r="AM18" s="12"/>
      <c r="AN18" s="12"/>
      <c r="AO18" s="82">
        <f t="shared" si="14"/>
        <v>0</v>
      </c>
      <c r="AP18" s="11">
        <f t="shared" si="7"/>
        <v>0</v>
      </c>
      <c r="AQ18" s="12"/>
      <c r="AR18" s="12"/>
      <c r="AS18" s="82">
        <f t="shared" si="15"/>
        <v>0</v>
      </c>
      <c r="AT18" s="11">
        <f t="shared" si="8"/>
        <v>0</v>
      </c>
      <c r="AU18" s="12"/>
      <c r="AV18" s="12"/>
      <c r="AW18" s="82">
        <f t="shared" si="16"/>
        <v>0</v>
      </c>
      <c r="AX18" s="11">
        <f t="shared" si="9"/>
        <v>0</v>
      </c>
      <c r="AY18" s="12"/>
      <c r="AZ18" s="12"/>
      <c r="BA18" s="12"/>
      <c r="BB18" s="12"/>
      <c r="BC18" s="82">
        <f t="shared" si="17"/>
        <v>3</v>
      </c>
      <c r="BD18" s="11">
        <f t="shared" si="10"/>
        <v>1</v>
      </c>
      <c r="BE18" s="12">
        <v>1</v>
      </c>
      <c r="BF18" s="12"/>
      <c r="BG18" s="82">
        <f t="shared" si="18"/>
        <v>20</v>
      </c>
      <c r="BH18" s="11">
        <f t="shared" si="11"/>
        <v>0</v>
      </c>
      <c r="BI18" s="12"/>
      <c r="BJ18" s="12"/>
      <c r="BK18" s="82">
        <f t="shared" si="19"/>
        <v>0</v>
      </c>
      <c r="BL18" s="105" t="s">
        <v>122</v>
      </c>
    </row>
    <row r="19" spans="1:64" x14ac:dyDescent="0.3">
      <c r="A19" s="30">
        <v>42200</v>
      </c>
      <c r="B19" s="9">
        <f t="shared" si="0"/>
        <v>788</v>
      </c>
      <c r="C19" s="10">
        <f t="shared" si="12"/>
        <v>13398</v>
      </c>
      <c r="D19" s="11">
        <f t="shared" si="1"/>
        <v>784</v>
      </c>
      <c r="E19" s="12">
        <v>782</v>
      </c>
      <c r="F19" s="12"/>
      <c r="G19" s="12"/>
      <c r="H19" s="12"/>
      <c r="I19" s="12"/>
      <c r="J19" s="12"/>
      <c r="K19" s="12"/>
      <c r="L19" s="12"/>
      <c r="M19" s="12"/>
      <c r="N19" s="12"/>
      <c r="O19" s="12">
        <v>2</v>
      </c>
      <c r="P19" s="82">
        <f t="shared" si="2"/>
        <v>13371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3"/>
        <v>0</v>
      </c>
      <c r="AJ19" s="11">
        <f t="shared" si="6"/>
        <v>0</v>
      </c>
      <c r="AK19" s="12"/>
      <c r="AL19" s="12"/>
      <c r="AM19" s="12"/>
      <c r="AN19" s="12"/>
      <c r="AO19" s="82">
        <f t="shared" si="14"/>
        <v>0</v>
      </c>
      <c r="AP19" s="11">
        <f t="shared" si="7"/>
        <v>0</v>
      </c>
      <c r="AQ19" s="12"/>
      <c r="AR19" s="12"/>
      <c r="AS19" s="82">
        <f t="shared" si="15"/>
        <v>0</v>
      </c>
      <c r="AT19" s="11">
        <f t="shared" si="8"/>
        <v>0</v>
      </c>
      <c r="AU19" s="12"/>
      <c r="AV19" s="12"/>
      <c r="AW19" s="82">
        <f t="shared" si="16"/>
        <v>0</v>
      </c>
      <c r="AX19" s="11">
        <f t="shared" si="9"/>
        <v>2</v>
      </c>
      <c r="AY19" s="12">
        <v>1</v>
      </c>
      <c r="AZ19" s="12">
        <v>1</v>
      </c>
      <c r="BA19" s="12"/>
      <c r="BB19" s="12"/>
      <c r="BC19" s="82">
        <f t="shared" si="17"/>
        <v>5</v>
      </c>
      <c r="BD19" s="11">
        <f t="shared" si="10"/>
        <v>2</v>
      </c>
      <c r="BE19" s="12">
        <v>2</v>
      </c>
      <c r="BF19" s="12"/>
      <c r="BG19" s="82">
        <f t="shared" si="18"/>
        <v>22</v>
      </c>
      <c r="BH19" s="11">
        <f t="shared" si="11"/>
        <v>0</v>
      </c>
      <c r="BI19" s="12"/>
      <c r="BJ19" s="12"/>
      <c r="BK19" s="82">
        <f t="shared" si="19"/>
        <v>0</v>
      </c>
      <c r="BL19" s="105" t="s">
        <v>97</v>
      </c>
    </row>
    <row r="20" spans="1:64" x14ac:dyDescent="0.3">
      <c r="A20" s="30">
        <v>42201</v>
      </c>
      <c r="B20" s="9">
        <f t="shared" si="0"/>
        <v>1424</v>
      </c>
      <c r="C20" s="10">
        <f t="shared" si="12"/>
        <v>14822</v>
      </c>
      <c r="D20" s="11">
        <f t="shared" si="1"/>
        <v>1424</v>
      </c>
      <c r="E20" s="12">
        <v>1418</v>
      </c>
      <c r="F20" s="12"/>
      <c r="G20" s="12"/>
      <c r="H20" s="12"/>
      <c r="I20" s="12"/>
      <c r="J20" s="12"/>
      <c r="K20" s="12"/>
      <c r="L20" s="12"/>
      <c r="M20" s="12"/>
      <c r="N20" s="12"/>
      <c r="O20" s="12">
        <v>6</v>
      </c>
      <c r="P20" s="82">
        <f t="shared" si="2"/>
        <v>14795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3"/>
        <v>0</v>
      </c>
      <c r="AJ20" s="11">
        <f t="shared" si="6"/>
        <v>0</v>
      </c>
      <c r="AK20" s="12"/>
      <c r="AL20" s="12"/>
      <c r="AM20" s="12"/>
      <c r="AN20" s="12"/>
      <c r="AO20" s="82">
        <f t="shared" si="14"/>
        <v>0</v>
      </c>
      <c r="AP20" s="11">
        <f t="shared" si="7"/>
        <v>0</v>
      </c>
      <c r="AQ20" s="12"/>
      <c r="AR20" s="12"/>
      <c r="AS20" s="82">
        <f t="shared" si="15"/>
        <v>0</v>
      </c>
      <c r="AT20" s="11">
        <f t="shared" si="8"/>
        <v>0</v>
      </c>
      <c r="AU20" s="12"/>
      <c r="AV20" s="12"/>
      <c r="AW20" s="82">
        <f t="shared" si="16"/>
        <v>0</v>
      </c>
      <c r="AX20" s="11">
        <f t="shared" si="9"/>
        <v>0</v>
      </c>
      <c r="AY20" s="12"/>
      <c r="AZ20" s="12"/>
      <c r="BA20" s="12"/>
      <c r="BB20" s="12"/>
      <c r="BC20" s="82">
        <f t="shared" si="17"/>
        <v>5</v>
      </c>
      <c r="BD20" s="11">
        <f t="shared" si="10"/>
        <v>0</v>
      </c>
      <c r="BE20" s="12"/>
      <c r="BF20" s="12"/>
      <c r="BG20" s="82">
        <f t="shared" si="18"/>
        <v>22</v>
      </c>
      <c r="BH20" s="11">
        <f t="shared" si="11"/>
        <v>0</v>
      </c>
      <c r="BI20" s="12"/>
      <c r="BJ20" s="12"/>
      <c r="BK20" s="82">
        <f t="shared" si="19"/>
        <v>0</v>
      </c>
      <c r="BL20" s="105" t="s">
        <v>112</v>
      </c>
    </row>
    <row r="21" spans="1:64" x14ac:dyDescent="0.3">
      <c r="A21" s="30">
        <v>42202</v>
      </c>
      <c r="B21" s="9">
        <f t="shared" si="0"/>
        <v>477</v>
      </c>
      <c r="C21" s="10">
        <f t="shared" si="12"/>
        <v>15299</v>
      </c>
      <c r="D21" s="11">
        <f t="shared" si="1"/>
        <v>475</v>
      </c>
      <c r="E21" s="12">
        <v>474</v>
      </c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82">
        <f t="shared" si="2"/>
        <v>15270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3"/>
        <v>0</v>
      </c>
      <c r="AJ21" s="11">
        <f t="shared" si="6"/>
        <v>0</v>
      </c>
      <c r="AK21" s="12"/>
      <c r="AL21" s="12"/>
      <c r="AM21" s="12"/>
      <c r="AN21" s="12"/>
      <c r="AO21" s="82">
        <f t="shared" si="14"/>
        <v>0</v>
      </c>
      <c r="AP21" s="11">
        <f t="shared" si="7"/>
        <v>0</v>
      </c>
      <c r="AQ21" s="12"/>
      <c r="AR21" s="12"/>
      <c r="AS21" s="82">
        <f t="shared" si="15"/>
        <v>0</v>
      </c>
      <c r="AT21" s="11">
        <f t="shared" si="8"/>
        <v>0</v>
      </c>
      <c r="AU21" s="12"/>
      <c r="AV21" s="12"/>
      <c r="AW21" s="82">
        <f t="shared" si="16"/>
        <v>0</v>
      </c>
      <c r="AX21" s="11">
        <f t="shared" si="9"/>
        <v>0</v>
      </c>
      <c r="AY21" s="12"/>
      <c r="AZ21" s="12"/>
      <c r="BA21" s="12"/>
      <c r="BB21" s="12"/>
      <c r="BC21" s="82">
        <f t="shared" si="17"/>
        <v>5</v>
      </c>
      <c r="BD21" s="11">
        <f t="shared" si="10"/>
        <v>2</v>
      </c>
      <c r="BE21" s="12">
        <v>2</v>
      </c>
      <c r="BF21" s="12"/>
      <c r="BG21" s="82">
        <f t="shared" si="18"/>
        <v>24</v>
      </c>
      <c r="BH21" s="11">
        <f t="shared" si="11"/>
        <v>0</v>
      </c>
      <c r="BI21" s="12"/>
      <c r="BJ21" s="12"/>
      <c r="BK21" s="82">
        <f>SUM(BH21+BK20)</f>
        <v>0</v>
      </c>
      <c r="BL21" s="105" t="s">
        <v>107</v>
      </c>
    </row>
    <row r="22" spans="1:64" x14ac:dyDescent="0.3">
      <c r="A22" s="30">
        <v>42203</v>
      </c>
      <c r="B22" s="9">
        <f t="shared" si="0"/>
        <v>289</v>
      </c>
      <c r="C22" s="10">
        <f t="shared" si="12"/>
        <v>15588</v>
      </c>
      <c r="D22" s="11">
        <f t="shared" si="1"/>
        <v>288</v>
      </c>
      <c r="E22" s="12">
        <v>288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15558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3"/>
        <v>0</v>
      </c>
      <c r="AJ22" s="11">
        <f t="shared" si="6"/>
        <v>0</v>
      </c>
      <c r="AK22" s="12"/>
      <c r="AL22" s="12"/>
      <c r="AM22" s="12"/>
      <c r="AN22" s="12"/>
      <c r="AO22" s="82">
        <f t="shared" si="14"/>
        <v>0</v>
      </c>
      <c r="AP22" s="11">
        <f t="shared" si="7"/>
        <v>0</v>
      </c>
      <c r="AQ22" s="12"/>
      <c r="AR22" s="12"/>
      <c r="AS22" s="82">
        <f t="shared" si="15"/>
        <v>0</v>
      </c>
      <c r="AT22" s="11">
        <f t="shared" si="8"/>
        <v>0</v>
      </c>
      <c r="AU22" s="12"/>
      <c r="AV22" s="12"/>
      <c r="AW22" s="82">
        <f t="shared" si="16"/>
        <v>0</v>
      </c>
      <c r="AX22" s="11">
        <f t="shared" si="9"/>
        <v>1</v>
      </c>
      <c r="AY22" s="12">
        <v>1</v>
      </c>
      <c r="AZ22" s="12"/>
      <c r="BA22" s="12"/>
      <c r="BB22" s="12"/>
      <c r="BC22" s="82">
        <f t="shared" si="17"/>
        <v>6</v>
      </c>
      <c r="BD22" s="11">
        <f t="shared" si="10"/>
        <v>0</v>
      </c>
      <c r="BE22" s="12"/>
      <c r="BF22" s="12"/>
      <c r="BG22" s="82">
        <f t="shared" si="18"/>
        <v>24</v>
      </c>
      <c r="BH22" s="11">
        <f t="shared" si="11"/>
        <v>0</v>
      </c>
      <c r="BI22" s="12"/>
      <c r="BJ22" s="12"/>
      <c r="BK22" s="82">
        <f t="shared" si="19"/>
        <v>0</v>
      </c>
      <c r="BL22" s="105" t="s">
        <v>136</v>
      </c>
    </row>
    <row r="23" spans="1:64" x14ac:dyDescent="0.3">
      <c r="A23" s="30">
        <v>42204</v>
      </c>
      <c r="B23" s="9">
        <f t="shared" si="0"/>
        <v>508</v>
      </c>
      <c r="C23" s="10">
        <f t="shared" si="12"/>
        <v>16096</v>
      </c>
      <c r="D23" s="11">
        <f t="shared" si="1"/>
        <v>508</v>
      </c>
      <c r="E23" s="12"/>
      <c r="F23" s="12"/>
      <c r="G23" s="12"/>
      <c r="H23" s="12"/>
      <c r="I23" s="12"/>
      <c r="J23" s="12"/>
      <c r="K23" s="12"/>
      <c r="L23" s="12"/>
      <c r="M23" s="12">
        <v>506</v>
      </c>
      <c r="N23" s="12"/>
      <c r="O23" s="12">
        <v>2</v>
      </c>
      <c r="P23" s="82">
        <f t="shared" si="2"/>
        <v>16066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3"/>
        <v>0</v>
      </c>
      <c r="AJ23" s="11">
        <f t="shared" si="6"/>
        <v>0</v>
      </c>
      <c r="AK23" s="12"/>
      <c r="AL23" s="12"/>
      <c r="AM23" s="12"/>
      <c r="AN23" s="12"/>
      <c r="AO23" s="82">
        <f t="shared" si="14"/>
        <v>0</v>
      </c>
      <c r="AP23" s="11">
        <f t="shared" si="7"/>
        <v>0</v>
      </c>
      <c r="AQ23" s="12"/>
      <c r="AR23" s="12"/>
      <c r="AS23" s="82">
        <f t="shared" si="15"/>
        <v>0</v>
      </c>
      <c r="AT23" s="11">
        <f t="shared" si="8"/>
        <v>0</v>
      </c>
      <c r="AU23" s="12"/>
      <c r="AV23" s="12"/>
      <c r="AW23" s="82">
        <f t="shared" si="16"/>
        <v>0</v>
      </c>
      <c r="AX23" s="11">
        <f t="shared" si="9"/>
        <v>0</v>
      </c>
      <c r="AY23" s="12"/>
      <c r="AZ23" s="12"/>
      <c r="BA23" s="12"/>
      <c r="BB23" s="12"/>
      <c r="BC23" s="82">
        <f t="shared" si="17"/>
        <v>6</v>
      </c>
      <c r="BD23" s="11">
        <f t="shared" si="10"/>
        <v>0</v>
      </c>
      <c r="BE23" s="12"/>
      <c r="BF23" s="12"/>
      <c r="BG23" s="82">
        <f t="shared" si="18"/>
        <v>24</v>
      </c>
      <c r="BH23" s="11">
        <f t="shared" si="11"/>
        <v>0</v>
      </c>
      <c r="BI23" s="12"/>
      <c r="BJ23" s="12"/>
      <c r="BK23" s="82">
        <f t="shared" si="19"/>
        <v>0</v>
      </c>
      <c r="BL23" s="105" t="s">
        <v>100</v>
      </c>
    </row>
    <row r="24" spans="1:64" x14ac:dyDescent="0.3">
      <c r="A24" s="30">
        <v>42205</v>
      </c>
      <c r="B24" s="9">
        <f t="shared" si="0"/>
        <v>1241</v>
      </c>
      <c r="C24" s="10">
        <f t="shared" si="12"/>
        <v>17337</v>
      </c>
      <c r="D24" s="11">
        <f t="shared" si="1"/>
        <v>1239</v>
      </c>
      <c r="E24" s="12">
        <v>434</v>
      </c>
      <c r="F24" s="12"/>
      <c r="G24" s="12">
        <v>114</v>
      </c>
      <c r="H24" s="12">
        <v>116</v>
      </c>
      <c r="I24" s="12">
        <v>115</v>
      </c>
      <c r="J24" s="12">
        <v>114</v>
      </c>
      <c r="K24" s="12"/>
      <c r="L24" s="12"/>
      <c r="M24" s="12">
        <v>126</v>
      </c>
      <c r="N24" s="12">
        <v>216</v>
      </c>
      <c r="O24" s="12">
        <v>4</v>
      </c>
      <c r="P24" s="82">
        <f t="shared" si="2"/>
        <v>17305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3"/>
        <v>0</v>
      </c>
      <c r="AJ24" s="11">
        <f t="shared" si="6"/>
        <v>0</v>
      </c>
      <c r="AK24" s="12"/>
      <c r="AL24" s="12"/>
      <c r="AM24" s="12"/>
      <c r="AN24" s="12"/>
      <c r="AO24" s="82">
        <f t="shared" si="14"/>
        <v>0</v>
      </c>
      <c r="AP24" s="11">
        <f t="shared" si="7"/>
        <v>0</v>
      </c>
      <c r="AQ24" s="12"/>
      <c r="AR24" s="12"/>
      <c r="AS24" s="82">
        <f t="shared" si="15"/>
        <v>0</v>
      </c>
      <c r="AT24" s="11">
        <f t="shared" si="8"/>
        <v>0</v>
      </c>
      <c r="AU24" s="12"/>
      <c r="AV24" s="12"/>
      <c r="AW24" s="82">
        <f t="shared" si="16"/>
        <v>0</v>
      </c>
      <c r="AX24" s="11">
        <f t="shared" si="9"/>
        <v>0</v>
      </c>
      <c r="AY24" s="12"/>
      <c r="AZ24" s="12"/>
      <c r="BA24" s="12"/>
      <c r="BB24" s="12"/>
      <c r="BC24" s="82">
        <f t="shared" si="17"/>
        <v>6</v>
      </c>
      <c r="BD24" s="11">
        <f t="shared" si="10"/>
        <v>2</v>
      </c>
      <c r="BE24" s="12">
        <v>2</v>
      </c>
      <c r="BF24" s="12"/>
      <c r="BG24" s="82">
        <f t="shared" si="18"/>
        <v>26</v>
      </c>
      <c r="BH24" s="11">
        <f t="shared" si="11"/>
        <v>0</v>
      </c>
      <c r="BI24" s="12"/>
      <c r="BJ24" s="12"/>
      <c r="BK24" s="82">
        <f t="shared" si="19"/>
        <v>0</v>
      </c>
      <c r="BL24" s="105" t="s">
        <v>115</v>
      </c>
    </row>
    <row r="25" spans="1:64" x14ac:dyDescent="0.3">
      <c r="A25" s="30">
        <v>42206</v>
      </c>
      <c r="B25" s="9">
        <f t="shared" si="0"/>
        <v>704</v>
      </c>
      <c r="C25" s="10">
        <f t="shared" si="12"/>
        <v>18041</v>
      </c>
      <c r="D25" s="11">
        <f t="shared" si="1"/>
        <v>704</v>
      </c>
      <c r="E25" s="12">
        <v>699</v>
      </c>
      <c r="F25" s="12"/>
      <c r="G25" s="12"/>
      <c r="H25" s="12"/>
      <c r="I25" s="12"/>
      <c r="J25" s="12"/>
      <c r="K25" s="12"/>
      <c r="L25" s="12"/>
      <c r="M25" s="12"/>
      <c r="N25" s="12"/>
      <c r="O25" s="12">
        <v>5</v>
      </c>
      <c r="P25" s="82">
        <f t="shared" si="2"/>
        <v>18009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3"/>
        <v>0</v>
      </c>
      <c r="AJ25" s="11">
        <f t="shared" si="6"/>
        <v>0</v>
      </c>
      <c r="AK25" s="12"/>
      <c r="AL25" s="12"/>
      <c r="AM25" s="12"/>
      <c r="AN25" s="12"/>
      <c r="AO25" s="82">
        <f t="shared" si="14"/>
        <v>0</v>
      </c>
      <c r="AP25" s="11">
        <f t="shared" si="7"/>
        <v>0</v>
      </c>
      <c r="AQ25" s="12"/>
      <c r="AR25" s="12"/>
      <c r="AS25" s="82">
        <f t="shared" si="15"/>
        <v>0</v>
      </c>
      <c r="AT25" s="11">
        <f t="shared" si="8"/>
        <v>0</v>
      </c>
      <c r="AU25" s="12"/>
      <c r="AV25" s="12"/>
      <c r="AW25" s="82">
        <f t="shared" si="16"/>
        <v>0</v>
      </c>
      <c r="AX25" s="11">
        <f t="shared" si="9"/>
        <v>0</v>
      </c>
      <c r="AY25" s="12"/>
      <c r="AZ25" s="12"/>
      <c r="BA25" s="12"/>
      <c r="BB25" s="12"/>
      <c r="BC25" s="82">
        <f t="shared" si="17"/>
        <v>6</v>
      </c>
      <c r="BD25" s="11">
        <f t="shared" si="10"/>
        <v>0</v>
      </c>
      <c r="BE25" s="12"/>
      <c r="BF25" s="12"/>
      <c r="BG25" s="82">
        <f t="shared" si="18"/>
        <v>26</v>
      </c>
      <c r="BH25" s="11">
        <f t="shared" si="11"/>
        <v>0</v>
      </c>
      <c r="BI25" s="12"/>
      <c r="BJ25" s="12"/>
      <c r="BK25" s="82">
        <f t="shared" si="19"/>
        <v>0</v>
      </c>
      <c r="BL25" s="105" t="s">
        <v>108</v>
      </c>
    </row>
    <row r="26" spans="1:64" x14ac:dyDescent="0.3">
      <c r="A26" s="30">
        <v>42207</v>
      </c>
      <c r="B26" s="9">
        <f t="shared" si="0"/>
        <v>831</v>
      </c>
      <c r="C26" s="10">
        <f t="shared" si="12"/>
        <v>18872</v>
      </c>
      <c r="D26" s="11">
        <f t="shared" si="1"/>
        <v>831</v>
      </c>
      <c r="E26" s="12">
        <v>631</v>
      </c>
      <c r="F26" s="12">
        <v>200</v>
      </c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18840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3"/>
        <v>0</v>
      </c>
      <c r="AJ26" s="11">
        <f t="shared" si="6"/>
        <v>0</v>
      </c>
      <c r="AK26" s="12"/>
      <c r="AL26" s="12"/>
      <c r="AM26" s="12"/>
      <c r="AN26" s="12"/>
      <c r="AO26" s="82">
        <f t="shared" si="14"/>
        <v>0</v>
      </c>
      <c r="AP26" s="11">
        <f t="shared" si="7"/>
        <v>0</v>
      </c>
      <c r="AQ26" s="12"/>
      <c r="AR26" s="12"/>
      <c r="AS26" s="82">
        <f t="shared" si="15"/>
        <v>0</v>
      </c>
      <c r="AT26" s="11">
        <f t="shared" si="8"/>
        <v>0</v>
      </c>
      <c r="AU26" s="12"/>
      <c r="AV26" s="12"/>
      <c r="AW26" s="82">
        <f t="shared" si="16"/>
        <v>0</v>
      </c>
      <c r="AX26" s="11">
        <f t="shared" si="9"/>
        <v>0</v>
      </c>
      <c r="AY26" s="12"/>
      <c r="AZ26" s="12"/>
      <c r="BA26" s="12"/>
      <c r="BB26" s="12"/>
      <c r="BC26" s="82">
        <f t="shared" si="17"/>
        <v>6</v>
      </c>
      <c r="BD26" s="11">
        <f t="shared" si="10"/>
        <v>0</v>
      </c>
      <c r="BE26" s="12"/>
      <c r="BF26" s="12"/>
      <c r="BG26" s="82">
        <f t="shared" si="18"/>
        <v>26</v>
      </c>
      <c r="BH26" s="11">
        <f t="shared" si="11"/>
        <v>0</v>
      </c>
      <c r="BI26" s="12"/>
      <c r="BJ26" s="12"/>
      <c r="BK26" s="82">
        <f t="shared" si="19"/>
        <v>0</v>
      </c>
      <c r="BL26" s="105" t="s">
        <v>110</v>
      </c>
    </row>
    <row r="27" spans="1:64" x14ac:dyDescent="0.3">
      <c r="A27" s="30">
        <v>42208</v>
      </c>
      <c r="B27" s="9">
        <f t="shared" si="0"/>
        <v>731</v>
      </c>
      <c r="C27" s="10">
        <f t="shared" si="12"/>
        <v>19603</v>
      </c>
      <c r="D27" s="11">
        <f t="shared" si="1"/>
        <v>731</v>
      </c>
      <c r="E27" s="12">
        <v>728</v>
      </c>
      <c r="F27" s="12"/>
      <c r="G27" s="12"/>
      <c r="H27" s="12"/>
      <c r="I27" s="12"/>
      <c r="J27" s="12"/>
      <c r="K27" s="12"/>
      <c r="L27" s="12"/>
      <c r="M27" s="12"/>
      <c r="N27" s="12"/>
      <c r="O27" s="12">
        <v>3</v>
      </c>
      <c r="P27" s="82">
        <f t="shared" si="2"/>
        <v>19571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3"/>
        <v>0</v>
      </c>
      <c r="AJ27" s="11">
        <f t="shared" si="6"/>
        <v>0</v>
      </c>
      <c r="AK27" s="12"/>
      <c r="AL27" s="12"/>
      <c r="AM27" s="12"/>
      <c r="AN27" s="12"/>
      <c r="AO27" s="82">
        <f t="shared" si="14"/>
        <v>0</v>
      </c>
      <c r="AP27" s="11">
        <f t="shared" si="7"/>
        <v>0</v>
      </c>
      <c r="AQ27" s="12"/>
      <c r="AR27" s="12"/>
      <c r="AS27" s="82">
        <f t="shared" si="15"/>
        <v>0</v>
      </c>
      <c r="AT27" s="11">
        <f t="shared" si="8"/>
        <v>0</v>
      </c>
      <c r="AU27" s="12"/>
      <c r="AV27" s="12"/>
      <c r="AW27" s="82">
        <f t="shared" si="16"/>
        <v>0</v>
      </c>
      <c r="AX27" s="11">
        <f t="shared" si="9"/>
        <v>0</v>
      </c>
      <c r="AY27" s="12"/>
      <c r="AZ27" s="12"/>
      <c r="BA27" s="12"/>
      <c r="BB27" s="12"/>
      <c r="BC27" s="82">
        <f t="shared" si="17"/>
        <v>6</v>
      </c>
      <c r="BD27" s="11">
        <f t="shared" si="10"/>
        <v>0</v>
      </c>
      <c r="BE27" s="12"/>
      <c r="BF27" s="12"/>
      <c r="BG27" s="82">
        <f t="shared" si="18"/>
        <v>26</v>
      </c>
      <c r="BH27" s="11">
        <f t="shared" si="11"/>
        <v>0</v>
      </c>
      <c r="BI27" s="12"/>
      <c r="BJ27" s="12"/>
      <c r="BK27" s="82">
        <f t="shared" si="19"/>
        <v>0</v>
      </c>
      <c r="BL27" s="105" t="s">
        <v>36</v>
      </c>
    </row>
    <row r="28" spans="1:64" x14ac:dyDescent="0.3">
      <c r="A28" s="30">
        <v>42209</v>
      </c>
      <c r="B28" s="9">
        <f t="shared" si="0"/>
        <v>1115</v>
      </c>
      <c r="C28" s="10">
        <f t="shared" si="12"/>
        <v>20718</v>
      </c>
      <c r="D28" s="11">
        <f t="shared" si="1"/>
        <v>1114</v>
      </c>
      <c r="E28" s="12">
        <v>1113</v>
      </c>
      <c r="F28" s="12"/>
      <c r="G28" s="12"/>
      <c r="H28" s="12"/>
      <c r="I28" s="12"/>
      <c r="J28" s="12"/>
      <c r="K28" s="12"/>
      <c r="L28" s="12"/>
      <c r="M28" s="12"/>
      <c r="N28" s="12"/>
      <c r="O28" s="12">
        <v>1</v>
      </c>
      <c r="P28" s="82">
        <f t="shared" si="2"/>
        <v>20685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3"/>
        <v>0</v>
      </c>
      <c r="AJ28" s="11">
        <f t="shared" si="6"/>
        <v>0</v>
      </c>
      <c r="AK28" s="12"/>
      <c r="AL28" s="12"/>
      <c r="AM28" s="12"/>
      <c r="AN28" s="12"/>
      <c r="AO28" s="82">
        <f t="shared" si="14"/>
        <v>0</v>
      </c>
      <c r="AP28" s="11">
        <f t="shared" si="7"/>
        <v>0</v>
      </c>
      <c r="AQ28" s="12"/>
      <c r="AR28" s="12"/>
      <c r="AS28" s="82">
        <f t="shared" si="15"/>
        <v>0</v>
      </c>
      <c r="AT28" s="11">
        <f t="shared" si="8"/>
        <v>0</v>
      </c>
      <c r="AU28" s="12"/>
      <c r="AV28" s="12"/>
      <c r="AW28" s="82">
        <f t="shared" si="16"/>
        <v>0</v>
      </c>
      <c r="AX28" s="11">
        <f t="shared" si="9"/>
        <v>1</v>
      </c>
      <c r="AY28" s="12">
        <v>1</v>
      </c>
      <c r="AZ28" s="12"/>
      <c r="BA28" s="12"/>
      <c r="BB28" s="12"/>
      <c r="BC28" s="82">
        <f t="shared" si="17"/>
        <v>7</v>
      </c>
      <c r="BD28" s="11">
        <f t="shared" si="10"/>
        <v>0</v>
      </c>
      <c r="BE28" s="12"/>
      <c r="BF28" s="12"/>
      <c r="BG28" s="82">
        <f t="shared" si="18"/>
        <v>26</v>
      </c>
      <c r="BH28" s="11">
        <f t="shared" si="11"/>
        <v>0</v>
      </c>
      <c r="BI28" s="12"/>
      <c r="BJ28" s="12"/>
      <c r="BK28" s="82">
        <f t="shared" si="19"/>
        <v>0</v>
      </c>
      <c r="BL28" s="105" t="s">
        <v>98</v>
      </c>
    </row>
    <row r="29" spans="1:64" x14ac:dyDescent="0.3">
      <c r="A29" s="30">
        <v>42210</v>
      </c>
      <c r="B29" s="9">
        <f t="shared" si="0"/>
        <v>174</v>
      </c>
      <c r="C29" s="10">
        <f t="shared" si="12"/>
        <v>20892</v>
      </c>
      <c r="D29" s="11">
        <f t="shared" si="1"/>
        <v>174</v>
      </c>
      <c r="E29" s="12">
        <v>168</v>
      </c>
      <c r="F29" s="12"/>
      <c r="G29" s="12"/>
      <c r="H29" s="12"/>
      <c r="I29" s="12"/>
      <c r="J29" s="12"/>
      <c r="K29" s="12"/>
      <c r="L29" s="12"/>
      <c r="M29" s="12"/>
      <c r="N29" s="12"/>
      <c r="O29" s="12">
        <v>6</v>
      </c>
      <c r="P29" s="82">
        <f t="shared" si="2"/>
        <v>20859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3"/>
        <v>0</v>
      </c>
      <c r="AJ29" s="11">
        <f t="shared" si="6"/>
        <v>0</v>
      </c>
      <c r="AK29" s="12"/>
      <c r="AL29" s="12"/>
      <c r="AM29" s="12"/>
      <c r="AN29" s="12"/>
      <c r="AO29" s="82">
        <f t="shared" si="14"/>
        <v>0</v>
      </c>
      <c r="AP29" s="11">
        <f t="shared" si="7"/>
        <v>0</v>
      </c>
      <c r="AQ29" s="12"/>
      <c r="AR29" s="12"/>
      <c r="AS29" s="82">
        <f t="shared" si="15"/>
        <v>0</v>
      </c>
      <c r="AT29" s="11">
        <f t="shared" si="8"/>
        <v>0</v>
      </c>
      <c r="AU29" s="12"/>
      <c r="AV29" s="12"/>
      <c r="AW29" s="82">
        <f t="shared" si="16"/>
        <v>0</v>
      </c>
      <c r="AX29" s="11">
        <f t="shared" si="9"/>
        <v>0</v>
      </c>
      <c r="AY29" s="12"/>
      <c r="AZ29" s="12"/>
      <c r="BA29" s="12"/>
      <c r="BB29" s="12"/>
      <c r="BC29" s="82">
        <f t="shared" si="17"/>
        <v>7</v>
      </c>
      <c r="BD29" s="11">
        <f t="shared" si="10"/>
        <v>0</v>
      </c>
      <c r="BE29" s="12"/>
      <c r="BF29" s="12"/>
      <c r="BG29" s="82">
        <f t="shared" si="18"/>
        <v>26</v>
      </c>
      <c r="BH29" s="11">
        <f t="shared" si="11"/>
        <v>0</v>
      </c>
      <c r="BI29" s="12"/>
      <c r="BJ29" s="12"/>
      <c r="BK29" s="82">
        <f t="shared" si="19"/>
        <v>0</v>
      </c>
      <c r="BL29" s="105" t="s">
        <v>124</v>
      </c>
    </row>
    <row r="30" spans="1:64" x14ac:dyDescent="0.3">
      <c r="A30" s="30">
        <v>42211</v>
      </c>
      <c r="B30" s="9">
        <f t="shared" si="0"/>
        <v>201</v>
      </c>
      <c r="C30" s="10">
        <f t="shared" si="12"/>
        <v>21093</v>
      </c>
      <c r="D30" s="11">
        <f t="shared" si="1"/>
        <v>201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v>200</v>
      </c>
      <c r="O30" s="12">
        <v>1</v>
      </c>
      <c r="P30" s="82">
        <f t="shared" si="2"/>
        <v>21060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3"/>
        <v>0</v>
      </c>
      <c r="AJ30" s="11">
        <f t="shared" si="6"/>
        <v>0</v>
      </c>
      <c r="AK30" s="12"/>
      <c r="AL30" s="12"/>
      <c r="AM30" s="12"/>
      <c r="AN30" s="12"/>
      <c r="AO30" s="82">
        <f t="shared" si="14"/>
        <v>0</v>
      </c>
      <c r="AP30" s="11">
        <f t="shared" si="7"/>
        <v>0</v>
      </c>
      <c r="AQ30" s="12"/>
      <c r="AR30" s="12"/>
      <c r="AS30" s="82">
        <f t="shared" si="15"/>
        <v>0</v>
      </c>
      <c r="AT30" s="11">
        <f t="shared" si="8"/>
        <v>0</v>
      </c>
      <c r="AU30" s="12"/>
      <c r="AV30" s="12"/>
      <c r="AW30" s="82">
        <f t="shared" si="16"/>
        <v>0</v>
      </c>
      <c r="AX30" s="11">
        <f t="shared" si="9"/>
        <v>0</v>
      </c>
      <c r="AY30" s="12"/>
      <c r="AZ30" s="12"/>
      <c r="BA30" s="12"/>
      <c r="BB30" s="12"/>
      <c r="BC30" s="82">
        <f t="shared" si="17"/>
        <v>7</v>
      </c>
      <c r="BD30" s="11">
        <f t="shared" si="10"/>
        <v>0</v>
      </c>
      <c r="BE30" s="12"/>
      <c r="BF30" s="12"/>
      <c r="BG30" s="82">
        <f t="shared" si="18"/>
        <v>26</v>
      </c>
      <c r="BH30" s="11">
        <f t="shared" si="11"/>
        <v>0</v>
      </c>
      <c r="BI30" s="12"/>
      <c r="BJ30" s="12"/>
      <c r="BK30" s="82">
        <f t="shared" si="19"/>
        <v>0</v>
      </c>
      <c r="BL30" s="105" t="s">
        <v>119</v>
      </c>
    </row>
    <row r="31" spans="1:64" x14ac:dyDescent="0.3">
      <c r="A31" s="30">
        <v>42212</v>
      </c>
      <c r="B31" s="9">
        <f t="shared" si="0"/>
        <v>515</v>
      </c>
      <c r="C31" s="10">
        <f t="shared" si="12"/>
        <v>21608</v>
      </c>
      <c r="D31" s="11">
        <f t="shared" si="1"/>
        <v>515</v>
      </c>
      <c r="E31" s="12"/>
      <c r="F31" s="12"/>
      <c r="G31" s="12">
        <v>66</v>
      </c>
      <c r="H31" s="12">
        <v>61</v>
      </c>
      <c r="I31" s="12">
        <v>62</v>
      </c>
      <c r="J31" s="12">
        <v>52</v>
      </c>
      <c r="K31" s="12"/>
      <c r="L31" s="12"/>
      <c r="M31" s="12"/>
      <c r="N31" s="12">
        <v>273</v>
      </c>
      <c r="O31" s="12">
        <v>1</v>
      </c>
      <c r="P31" s="82">
        <f t="shared" si="2"/>
        <v>21575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3"/>
        <v>0</v>
      </c>
      <c r="AJ31" s="11">
        <f t="shared" si="6"/>
        <v>0</v>
      </c>
      <c r="AK31" s="12"/>
      <c r="AL31" s="12"/>
      <c r="AM31" s="12"/>
      <c r="AN31" s="12"/>
      <c r="AO31" s="82">
        <f t="shared" si="14"/>
        <v>0</v>
      </c>
      <c r="AP31" s="11">
        <f t="shared" si="7"/>
        <v>0</v>
      </c>
      <c r="AQ31" s="12"/>
      <c r="AR31" s="12"/>
      <c r="AS31" s="82">
        <f t="shared" si="15"/>
        <v>0</v>
      </c>
      <c r="AT31" s="11">
        <f t="shared" si="8"/>
        <v>0</v>
      </c>
      <c r="AU31" s="12"/>
      <c r="AV31" s="12"/>
      <c r="AW31" s="82">
        <f t="shared" si="16"/>
        <v>0</v>
      </c>
      <c r="AX31" s="11">
        <f t="shared" si="9"/>
        <v>0</v>
      </c>
      <c r="AY31" s="12"/>
      <c r="AZ31" s="12"/>
      <c r="BA31" s="12"/>
      <c r="BB31" s="12"/>
      <c r="BC31" s="82">
        <f t="shared" si="17"/>
        <v>7</v>
      </c>
      <c r="BD31" s="11">
        <f t="shared" si="10"/>
        <v>0</v>
      </c>
      <c r="BE31" s="12"/>
      <c r="BF31" s="12"/>
      <c r="BG31" s="82">
        <f t="shared" si="18"/>
        <v>26</v>
      </c>
      <c r="BH31" s="11">
        <f t="shared" si="11"/>
        <v>0</v>
      </c>
      <c r="BI31" s="12"/>
      <c r="BJ31" s="12"/>
      <c r="BK31" s="82">
        <f t="shared" si="19"/>
        <v>0</v>
      </c>
      <c r="BL31" s="105" t="s">
        <v>116</v>
      </c>
    </row>
    <row r="32" spans="1:64" x14ac:dyDescent="0.3">
      <c r="A32" s="30">
        <v>42213</v>
      </c>
      <c r="B32" s="9">
        <f t="shared" si="0"/>
        <v>314</v>
      </c>
      <c r="C32" s="10">
        <f t="shared" si="12"/>
        <v>21922</v>
      </c>
      <c r="D32" s="11">
        <f t="shared" si="1"/>
        <v>314</v>
      </c>
      <c r="E32" s="12"/>
      <c r="F32" s="12">
        <v>302</v>
      </c>
      <c r="G32" s="12"/>
      <c r="H32" s="12"/>
      <c r="I32" s="12"/>
      <c r="J32" s="12">
        <v>12</v>
      </c>
      <c r="K32" s="12"/>
      <c r="L32" s="12"/>
      <c r="M32" s="12"/>
      <c r="N32" s="12"/>
      <c r="O32" s="12"/>
      <c r="P32" s="82">
        <f t="shared" si="2"/>
        <v>21889</v>
      </c>
      <c r="Q32" s="11">
        <f>SUM(R32:Y32)</f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0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3"/>
        <v>0</v>
      </c>
      <c r="AJ32" s="11">
        <f t="shared" si="6"/>
        <v>0</v>
      </c>
      <c r="AK32" s="12"/>
      <c r="AL32" s="12"/>
      <c r="AM32" s="12"/>
      <c r="AN32" s="12"/>
      <c r="AO32" s="82">
        <f t="shared" si="14"/>
        <v>0</v>
      </c>
      <c r="AP32" s="11">
        <f t="shared" si="7"/>
        <v>0</v>
      </c>
      <c r="AQ32" s="12"/>
      <c r="AR32" s="12"/>
      <c r="AS32" s="82">
        <f t="shared" si="15"/>
        <v>0</v>
      </c>
      <c r="AT32" s="11">
        <f t="shared" si="8"/>
        <v>0</v>
      </c>
      <c r="AU32" s="12"/>
      <c r="AV32" s="12"/>
      <c r="AW32" s="82">
        <f t="shared" si="16"/>
        <v>0</v>
      </c>
      <c r="AX32" s="11">
        <f t="shared" si="9"/>
        <v>0</v>
      </c>
      <c r="AY32" s="12"/>
      <c r="AZ32" s="12"/>
      <c r="BA32" s="12"/>
      <c r="BB32" s="12"/>
      <c r="BC32" s="82">
        <f t="shared" si="17"/>
        <v>7</v>
      </c>
      <c r="BD32" s="11">
        <f t="shared" si="10"/>
        <v>0</v>
      </c>
      <c r="BE32" s="12"/>
      <c r="BF32" s="12"/>
      <c r="BG32" s="82">
        <f t="shared" si="18"/>
        <v>26</v>
      </c>
      <c r="BH32" s="11">
        <f t="shared" si="11"/>
        <v>0</v>
      </c>
      <c r="BI32" s="12"/>
      <c r="BJ32" s="12"/>
      <c r="BK32" s="82">
        <f t="shared" si="19"/>
        <v>0</v>
      </c>
      <c r="BL32" s="105" t="s">
        <v>101</v>
      </c>
    </row>
    <row r="33" spans="1:64" x14ac:dyDescent="0.3">
      <c r="A33" s="30">
        <v>42214</v>
      </c>
      <c r="B33" s="9">
        <f t="shared" si="0"/>
        <v>432</v>
      </c>
      <c r="C33" s="10">
        <f t="shared" si="12"/>
        <v>22354</v>
      </c>
      <c r="D33" s="11">
        <f t="shared" si="1"/>
        <v>432</v>
      </c>
      <c r="E33" s="12"/>
      <c r="F33" s="12">
        <v>431</v>
      </c>
      <c r="G33" s="12"/>
      <c r="H33" s="12"/>
      <c r="I33" s="12"/>
      <c r="J33" s="12"/>
      <c r="K33" s="12"/>
      <c r="L33" s="12"/>
      <c r="M33" s="12"/>
      <c r="N33" s="12"/>
      <c r="O33" s="12">
        <v>1</v>
      </c>
      <c r="P33" s="82">
        <f t="shared" si="2"/>
        <v>22321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0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3"/>
        <v>0</v>
      </c>
      <c r="AJ33" s="11">
        <f t="shared" si="6"/>
        <v>0</v>
      </c>
      <c r="AK33" s="12"/>
      <c r="AL33" s="12"/>
      <c r="AM33" s="12"/>
      <c r="AN33" s="12"/>
      <c r="AO33" s="82">
        <f t="shared" si="14"/>
        <v>0</v>
      </c>
      <c r="AP33" s="11">
        <f t="shared" si="7"/>
        <v>0</v>
      </c>
      <c r="AQ33" s="12"/>
      <c r="AR33" s="12"/>
      <c r="AS33" s="82">
        <f t="shared" si="15"/>
        <v>0</v>
      </c>
      <c r="AT33" s="11">
        <f t="shared" si="8"/>
        <v>0</v>
      </c>
      <c r="AU33" s="12"/>
      <c r="AV33" s="12"/>
      <c r="AW33" s="82">
        <f t="shared" si="16"/>
        <v>0</v>
      </c>
      <c r="AX33" s="11">
        <f t="shared" si="9"/>
        <v>0</v>
      </c>
      <c r="AY33" s="12"/>
      <c r="AZ33" s="12"/>
      <c r="BA33" s="12"/>
      <c r="BB33" s="12"/>
      <c r="BC33" s="82">
        <f t="shared" si="17"/>
        <v>7</v>
      </c>
      <c r="BD33" s="11">
        <f t="shared" si="10"/>
        <v>0</v>
      </c>
      <c r="BE33" s="12"/>
      <c r="BF33" s="12"/>
      <c r="BG33" s="82">
        <f t="shared" si="18"/>
        <v>26</v>
      </c>
      <c r="BH33" s="11">
        <f t="shared" si="11"/>
        <v>0</v>
      </c>
      <c r="BI33" s="12"/>
      <c r="BJ33" s="12"/>
      <c r="BK33" s="82">
        <f t="shared" si="19"/>
        <v>0</v>
      </c>
      <c r="BL33" s="105" t="s">
        <v>117</v>
      </c>
    </row>
    <row r="34" spans="1:64" x14ac:dyDescent="0.3">
      <c r="A34" s="30">
        <v>42215</v>
      </c>
      <c r="B34" s="9">
        <f t="shared" si="0"/>
        <v>246</v>
      </c>
      <c r="C34" s="10">
        <f t="shared" si="12"/>
        <v>22600</v>
      </c>
      <c r="D34" s="11">
        <f t="shared" si="1"/>
        <v>245</v>
      </c>
      <c r="E34" s="12"/>
      <c r="F34" s="12">
        <v>245</v>
      </c>
      <c r="G34" s="12"/>
      <c r="H34" s="12"/>
      <c r="I34" s="12"/>
      <c r="J34" s="12"/>
      <c r="K34" s="12"/>
      <c r="L34" s="12"/>
      <c r="M34" s="12"/>
      <c r="N34" s="12"/>
      <c r="O34" s="12"/>
      <c r="P34" s="82">
        <f t="shared" si="2"/>
        <v>22566</v>
      </c>
      <c r="Q34" s="11">
        <f t="shared" si="3"/>
        <v>0</v>
      </c>
      <c r="R34" s="12"/>
      <c r="S34" s="12"/>
      <c r="T34" s="12"/>
      <c r="U34" s="12"/>
      <c r="V34" s="12"/>
      <c r="W34" s="12"/>
      <c r="X34" s="12"/>
      <c r="Y34" s="12"/>
      <c r="Z34" s="82">
        <f t="shared" si="4"/>
        <v>0</v>
      </c>
      <c r="AA34" s="11">
        <f t="shared" si="5"/>
        <v>0</v>
      </c>
      <c r="AB34" s="12"/>
      <c r="AC34" s="12"/>
      <c r="AD34" s="12"/>
      <c r="AE34" s="12"/>
      <c r="AF34" s="12"/>
      <c r="AG34" s="12"/>
      <c r="AH34" s="12"/>
      <c r="AI34" s="82">
        <f t="shared" si="13"/>
        <v>0</v>
      </c>
      <c r="AJ34" s="11">
        <f t="shared" si="6"/>
        <v>0</v>
      </c>
      <c r="AK34" s="12"/>
      <c r="AL34" s="12"/>
      <c r="AM34" s="12"/>
      <c r="AN34" s="12"/>
      <c r="AO34" s="82">
        <f t="shared" si="14"/>
        <v>0</v>
      </c>
      <c r="AP34" s="11">
        <f t="shared" si="7"/>
        <v>0</v>
      </c>
      <c r="AQ34" s="12"/>
      <c r="AR34" s="12"/>
      <c r="AS34" s="82">
        <f t="shared" si="15"/>
        <v>0</v>
      </c>
      <c r="AT34" s="11">
        <f t="shared" si="8"/>
        <v>0</v>
      </c>
      <c r="AU34" s="12"/>
      <c r="AV34" s="12"/>
      <c r="AW34" s="82">
        <f t="shared" si="16"/>
        <v>0</v>
      </c>
      <c r="AX34" s="11">
        <f t="shared" si="9"/>
        <v>0</v>
      </c>
      <c r="AY34" s="12"/>
      <c r="AZ34" s="12"/>
      <c r="BA34" s="12"/>
      <c r="BB34" s="12"/>
      <c r="BC34" s="82">
        <f t="shared" si="17"/>
        <v>7</v>
      </c>
      <c r="BD34" s="11">
        <f t="shared" si="10"/>
        <v>1</v>
      </c>
      <c r="BE34" s="12">
        <v>1</v>
      </c>
      <c r="BF34" s="12"/>
      <c r="BG34" s="82">
        <f t="shared" si="18"/>
        <v>27</v>
      </c>
      <c r="BH34" s="11">
        <f t="shared" si="11"/>
        <v>0</v>
      </c>
      <c r="BI34" s="12"/>
      <c r="BJ34" s="12"/>
      <c r="BK34" s="82">
        <f t="shared" si="19"/>
        <v>0</v>
      </c>
      <c r="BL34" s="105" t="s">
        <v>120</v>
      </c>
    </row>
    <row r="35" spans="1:64" s="15" customFormat="1" x14ac:dyDescent="0.3">
      <c r="A35" s="34">
        <v>42216</v>
      </c>
      <c r="B35" s="15">
        <f t="shared" si="0"/>
        <v>169</v>
      </c>
      <c r="C35" s="16">
        <f t="shared" si="12"/>
        <v>22769</v>
      </c>
      <c r="D35" s="17">
        <f t="shared" si="1"/>
        <v>169</v>
      </c>
      <c r="E35" s="18"/>
      <c r="F35" s="18">
        <v>168</v>
      </c>
      <c r="G35" s="18"/>
      <c r="H35" s="18"/>
      <c r="I35" s="18"/>
      <c r="J35" s="18"/>
      <c r="K35" s="18"/>
      <c r="L35" s="18"/>
      <c r="M35" s="18"/>
      <c r="N35" s="18"/>
      <c r="O35" s="18">
        <v>1</v>
      </c>
      <c r="P35" s="83">
        <f t="shared" si="2"/>
        <v>22735</v>
      </c>
      <c r="Q35" s="17">
        <f t="shared" si="3"/>
        <v>0</v>
      </c>
      <c r="R35" s="18"/>
      <c r="S35" s="18"/>
      <c r="T35" s="18"/>
      <c r="U35" s="18"/>
      <c r="V35" s="18"/>
      <c r="W35" s="18"/>
      <c r="X35" s="18"/>
      <c r="Y35" s="18"/>
      <c r="Z35" s="83">
        <f t="shared" si="4"/>
        <v>0</v>
      </c>
      <c r="AA35" s="17">
        <f t="shared" si="5"/>
        <v>0</v>
      </c>
      <c r="AB35" s="18"/>
      <c r="AC35" s="18"/>
      <c r="AD35" s="18"/>
      <c r="AE35" s="18"/>
      <c r="AF35" s="18"/>
      <c r="AG35" s="18"/>
      <c r="AH35" s="18"/>
      <c r="AI35" s="83">
        <f t="shared" si="13"/>
        <v>0</v>
      </c>
      <c r="AJ35" s="17">
        <f t="shared" si="6"/>
        <v>0</v>
      </c>
      <c r="AK35" s="18"/>
      <c r="AL35" s="18"/>
      <c r="AM35" s="18"/>
      <c r="AN35" s="18"/>
      <c r="AO35" s="83">
        <f t="shared" si="14"/>
        <v>0</v>
      </c>
      <c r="AP35" s="17">
        <f t="shared" si="7"/>
        <v>0</v>
      </c>
      <c r="AQ35" s="18"/>
      <c r="AR35" s="18"/>
      <c r="AS35" s="83">
        <f t="shared" si="15"/>
        <v>0</v>
      </c>
      <c r="AT35" s="17">
        <f t="shared" si="8"/>
        <v>0</v>
      </c>
      <c r="AU35" s="18"/>
      <c r="AV35" s="18"/>
      <c r="AW35" s="83">
        <f t="shared" si="16"/>
        <v>0</v>
      </c>
      <c r="AX35" s="17">
        <f t="shared" si="9"/>
        <v>0</v>
      </c>
      <c r="AY35" s="18"/>
      <c r="AZ35" s="18"/>
      <c r="BA35" s="18"/>
      <c r="BB35" s="18"/>
      <c r="BC35" s="83">
        <f t="shared" si="17"/>
        <v>7</v>
      </c>
      <c r="BD35" s="17">
        <f t="shared" si="10"/>
        <v>0</v>
      </c>
      <c r="BE35" s="18"/>
      <c r="BF35" s="18"/>
      <c r="BG35" s="83">
        <f t="shared" si="18"/>
        <v>27</v>
      </c>
      <c r="BH35" s="17">
        <f t="shared" si="11"/>
        <v>0</v>
      </c>
      <c r="BI35" s="18"/>
      <c r="BJ35" s="18"/>
      <c r="BK35" s="83">
        <f t="shared" si="19"/>
        <v>0</v>
      </c>
      <c r="BL35" s="106" t="s">
        <v>37</v>
      </c>
    </row>
    <row r="36" spans="1:64" s="21" customFormat="1" x14ac:dyDescent="0.3">
      <c r="A36" s="46"/>
      <c r="C36" s="22"/>
      <c r="D36" s="1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2"/>
      <c r="Q36" s="11"/>
      <c r="R36" s="23"/>
      <c r="S36" s="23"/>
      <c r="T36" s="23"/>
      <c r="U36" s="23"/>
      <c r="V36" s="23"/>
      <c r="W36" s="23"/>
      <c r="X36" s="23"/>
      <c r="Y36" s="23"/>
      <c r="Z36" s="82"/>
      <c r="AA36" s="11"/>
      <c r="AB36" s="23"/>
      <c r="AC36" s="23"/>
      <c r="AD36" s="23"/>
      <c r="AE36" s="23"/>
      <c r="AF36" s="23"/>
      <c r="AG36" s="23"/>
      <c r="AH36" s="23"/>
      <c r="AI36" s="82"/>
      <c r="AJ36" s="11"/>
      <c r="AK36" s="23"/>
      <c r="AL36" s="23"/>
      <c r="AM36" s="23"/>
      <c r="AN36" s="23"/>
      <c r="AO36" s="82"/>
      <c r="AP36" s="11"/>
      <c r="AQ36" s="23"/>
      <c r="AR36" s="23"/>
      <c r="AS36" s="82"/>
      <c r="AT36" s="11"/>
      <c r="AU36" s="23"/>
      <c r="AV36" s="23"/>
      <c r="AW36" s="82"/>
      <c r="AX36" s="11"/>
      <c r="AY36" s="23"/>
      <c r="AZ36" s="23"/>
      <c r="BA36" s="23"/>
      <c r="BB36" s="23"/>
      <c r="BC36" s="82"/>
      <c r="BD36" s="11"/>
      <c r="BE36" s="23"/>
      <c r="BF36" s="23"/>
      <c r="BG36" s="82"/>
      <c r="BH36" s="11"/>
      <c r="BI36" s="23"/>
      <c r="BJ36" s="23"/>
      <c r="BK36" s="82"/>
      <c r="BL36" s="107"/>
    </row>
    <row r="37" spans="1:64" s="26" customFormat="1" ht="12.45" x14ac:dyDescent="0.3">
      <c r="A37" s="25" t="s">
        <v>72</v>
      </c>
      <c r="C37" s="27"/>
      <c r="D37" s="76">
        <f>SUM(D5:D35)</f>
        <v>22735</v>
      </c>
      <c r="E37" s="26">
        <f t="shared" ref="E37:O37" si="20">SUM(E5:E35)</f>
        <v>15940</v>
      </c>
      <c r="F37" s="26">
        <f t="shared" si="20"/>
        <v>1696</v>
      </c>
      <c r="G37" s="26">
        <f t="shared" si="20"/>
        <v>440</v>
      </c>
      <c r="H37" s="26">
        <f t="shared" si="20"/>
        <v>439</v>
      </c>
      <c r="I37" s="26">
        <f t="shared" si="20"/>
        <v>438</v>
      </c>
      <c r="J37" s="26">
        <f t="shared" si="20"/>
        <v>439</v>
      </c>
      <c r="K37" s="26">
        <f t="shared" si="20"/>
        <v>531</v>
      </c>
      <c r="L37" s="26">
        <f t="shared" si="20"/>
        <v>1025</v>
      </c>
      <c r="M37" s="26">
        <f t="shared" si="20"/>
        <v>1026</v>
      </c>
      <c r="N37" s="26">
        <f t="shared" si="20"/>
        <v>689</v>
      </c>
      <c r="O37" s="26">
        <f t="shared" si="20"/>
        <v>72</v>
      </c>
      <c r="P37" s="84">
        <f>P35</f>
        <v>22735</v>
      </c>
      <c r="Q37" s="76">
        <f>SUM(Q5:Q35)</f>
        <v>0</v>
      </c>
      <c r="R37" s="26">
        <f t="shared" ref="R37:Y37" si="21">SUM(R5:R35)</f>
        <v>0</v>
      </c>
      <c r="S37" s="26">
        <f>SUM(S5:S35)</f>
        <v>0</v>
      </c>
      <c r="T37" s="26">
        <f t="shared" si="21"/>
        <v>0</v>
      </c>
      <c r="U37" s="26">
        <f t="shared" si="21"/>
        <v>0</v>
      </c>
      <c r="V37" s="26">
        <f>SUM(V5:V35)</f>
        <v>0</v>
      </c>
      <c r="W37" s="26">
        <f t="shared" si="21"/>
        <v>0</v>
      </c>
      <c r="X37" s="26">
        <f t="shared" si="21"/>
        <v>0</v>
      </c>
      <c r="Y37" s="26">
        <f t="shared" si="21"/>
        <v>0</v>
      </c>
      <c r="Z37" s="84">
        <f>Z35</f>
        <v>0</v>
      </c>
      <c r="AA37" s="76">
        <f>SUM(AA5:AA35)</f>
        <v>0</v>
      </c>
      <c r="AB37" s="26">
        <f>SUM(AB5:AB35)</f>
        <v>0</v>
      </c>
      <c r="AC37" s="26">
        <f t="shared" ref="AC37:AH37" si="22">SUM(AC5:AC35)</f>
        <v>0</v>
      </c>
      <c r="AD37" s="26">
        <f t="shared" si="22"/>
        <v>0</v>
      </c>
      <c r="AE37" s="26">
        <f t="shared" si="22"/>
        <v>0</v>
      </c>
      <c r="AF37" s="26">
        <f t="shared" si="22"/>
        <v>0</v>
      </c>
      <c r="AG37" s="26">
        <f t="shared" si="22"/>
        <v>0</v>
      </c>
      <c r="AH37" s="26">
        <f t="shared" si="22"/>
        <v>0</v>
      </c>
      <c r="AI37" s="101">
        <f>AI35</f>
        <v>0</v>
      </c>
      <c r="AJ37" s="76">
        <f>SUM(AJ5:AJ35)</f>
        <v>0</v>
      </c>
      <c r="AK37" s="26">
        <f>SUM(AK5:AK35)</f>
        <v>0</v>
      </c>
      <c r="AL37" s="26">
        <f>SUM(AL5:AL35)</f>
        <v>0</v>
      </c>
      <c r="AM37" s="26">
        <f>SUM(AM5:AM35)</f>
        <v>0</v>
      </c>
      <c r="AN37" s="26">
        <f>SUM(AN5:AN35)</f>
        <v>0</v>
      </c>
      <c r="AO37" s="84">
        <f>AO35</f>
        <v>0</v>
      </c>
      <c r="AP37" s="76">
        <f>SUM(AP5:AP35)</f>
        <v>0</v>
      </c>
      <c r="AQ37" s="26">
        <f>SUM(AQ5:AQ35)</f>
        <v>0</v>
      </c>
      <c r="AR37" s="26">
        <f>SUM(AR5:AR35)</f>
        <v>0</v>
      </c>
      <c r="AS37" s="84">
        <f>AS35</f>
        <v>0</v>
      </c>
      <c r="AT37" s="76">
        <f>SUM(AT5:AT35)</f>
        <v>0</v>
      </c>
      <c r="AU37" s="26">
        <f>SUM(AU5:AU35)</f>
        <v>0</v>
      </c>
      <c r="AV37" s="26">
        <f>SUM(AV5:AV35)</f>
        <v>0</v>
      </c>
      <c r="AW37" s="84">
        <f>AW35</f>
        <v>0</v>
      </c>
      <c r="AX37" s="76">
        <f>SUM(AX5:AX35)</f>
        <v>7</v>
      </c>
      <c r="AY37" s="26">
        <f>SUM(AY5:AY35)</f>
        <v>5</v>
      </c>
      <c r="AZ37" s="26">
        <f>SUM(AZ5:AZ35)</f>
        <v>2</v>
      </c>
      <c r="BA37" s="26">
        <f>SUM(BA5:BA35)</f>
        <v>0</v>
      </c>
      <c r="BB37" s="26">
        <f>SUM(BB5:BB35)</f>
        <v>0</v>
      </c>
      <c r="BC37" s="84">
        <f>BC35</f>
        <v>7</v>
      </c>
      <c r="BD37" s="76">
        <f>SUM(BD5:BD35)</f>
        <v>27</v>
      </c>
      <c r="BE37" s="26">
        <f>SUM(BE5:BE35)</f>
        <v>27</v>
      </c>
      <c r="BF37" s="26">
        <f>SUM(BF5:BF35)</f>
        <v>0</v>
      </c>
      <c r="BG37" s="84">
        <f>BG35</f>
        <v>27</v>
      </c>
      <c r="BH37" s="76">
        <f>SUM(BH5:BH35)</f>
        <v>0</v>
      </c>
      <c r="BI37" s="26">
        <f>SUM(BI5:BI35)</f>
        <v>0</v>
      </c>
      <c r="BJ37" s="26">
        <f>SUM(BJ5:BJ35)</f>
        <v>0</v>
      </c>
      <c r="BK37" s="84">
        <f>BK35</f>
        <v>0</v>
      </c>
      <c r="BL37" s="108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  <row r="42" spans="1:64" x14ac:dyDescent="0.3">
      <c r="H42" s="99"/>
      <c r="I42" s="99"/>
      <c r="J42" s="99"/>
      <c r="K42" s="99"/>
      <c r="L42" s="99"/>
    </row>
    <row r="43" spans="1:64" x14ac:dyDescent="0.3">
      <c r="H43" s="99"/>
      <c r="I43" s="99"/>
      <c r="J43" s="99"/>
      <c r="K43" s="99"/>
      <c r="L43" s="99"/>
    </row>
    <row r="44" spans="1:64" x14ac:dyDescent="0.3">
      <c r="H44" s="99"/>
      <c r="I44" s="99"/>
      <c r="J44" s="99"/>
      <c r="K44" s="99"/>
      <c r="L44" s="9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3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42217</v>
      </c>
      <c r="B5" s="9">
        <f t="shared" ref="B5:B35" si="0">SUM(D5+Q5+AA5+AJ5+AP5+AT5+AX5+BD5+BH5)</f>
        <v>45</v>
      </c>
      <c r="C5" s="10">
        <f>SUM(B5)</f>
        <v>45</v>
      </c>
      <c r="D5" s="11">
        <f>SUM(E5:O5)</f>
        <v>41</v>
      </c>
      <c r="E5" s="12">
        <v>41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41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SUM(AP5:AR5)</f>
        <v>0</v>
      </c>
      <c r="AT5" s="11">
        <f>SUM(AU5:AV5)</f>
        <v>0</v>
      </c>
      <c r="AU5" s="12"/>
      <c r="AV5" s="12"/>
      <c r="AW5" s="82">
        <f>SUM(AT5:AV5)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4</v>
      </c>
      <c r="BE5" s="12">
        <v>4</v>
      </c>
      <c r="BF5" s="12"/>
      <c r="BG5" s="82">
        <f>SUM(BE5:BF5)</f>
        <v>4</v>
      </c>
      <c r="BH5" s="11">
        <f>SUM(BI5:BJ5)</f>
        <v>0</v>
      </c>
      <c r="BI5" s="12"/>
      <c r="BJ5" s="12"/>
      <c r="BK5" s="82">
        <f>SUM(BI5:BJ5)</f>
        <v>0</v>
      </c>
      <c r="BL5" s="105" t="s">
        <v>139</v>
      </c>
    </row>
    <row r="6" spans="1:64" x14ac:dyDescent="0.3">
      <c r="A6" s="30">
        <v>42218</v>
      </c>
      <c r="B6" s="9">
        <f t="shared" si="0"/>
        <v>112</v>
      </c>
      <c r="C6" s="10">
        <f>SUM(C5+B6)</f>
        <v>157</v>
      </c>
      <c r="D6" s="11">
        <f t="shared" ref="D6:D35" si="1">SUM(E6:O6)</f>
        <v>112</v>
      </c>
      <c r="E6" s="12"/>
      <c r="F6" s="12"/>
      <c r="G6" s="12"/>
      <c r="H6" s="12"/>
      <c r="I6" s="12"/>
      <c r="J6" s="12"/>
      <c r="K6" s="12"/>
      <c r="L6" s="12"/>
      <c r="M6" s="12"/>
      <c r="N6" s="12">
        <v>112</v>
      </c>
      <c r="O6" s="12"/>
      <c r="P6" s="82">
        <f t="shared" ref="P6:P35" si="2">SUM(P5+D6)</f>
        <v>153</v>
      </c>
      <c r="Q6" s="11">
        <f t="shared" ref="Q6:Q35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5" si="4">SUM(Z5+Q6)</f>
        <v>0</v>
      </c>
      <c r="AA6" s="11">
        <f t="shared" ref="AA6:AA35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5" si="6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5" si="7">SUM(AQ6:AR6)</f>
        <v>0</v>
      </c>
      <c r="AQ6" s="12"/>
      <c r="AR6" s="12"/>
      <c r="AS6" s="82">
        <f>SUM(AP6+AS5)</f>
        <v>0</v>
      </c>
      <c r="AT6" s="11">
        <f>SUM(AU6:AV6)</f>
        <v>0</v>
      </c>
      <c r="AU6" s="12"/>
      <c r="AV6" s="12"/>
      <c r="AW6" s="82">
        <f>SUM(AT6+AW5)</f>
        <v>0</v>
      </c>
      <c r="AX6" s="11">
        <f t="shared" ref="AX6:AX35" si="8">SUM(AY6:BB6)</f>
        <v>0</v>
      </c>
      <c r="AY6" s="12"/>
      <c r="AZ6" s="12"/>
      <c r="BA6" s="12"/>
      <c r="BB6" s="12"/>
      <c r="BC6" s="82">
        <f>SUM(AX6+BC5)</f>
        <v>0</v>
      </c>
      <c r="BD6" s="11">
        <f t="shared" ref="BD6:BD35" si="9">SUM(BE6:BF6)</f>
        <v>0</v>
      </c>
      <c r="BE6" s="12"/>
      <c r="BF6" s="12"/>
      <c r="BG6" s="82">
        <f>SUM(BD6+BG5)</f>
        <v>4</v>
      </c>
      <c r="BH6" s="11">
        <f t="shared" ref="BH6:BH35" si="10">SUM(BI6:BJ6)</f>
        <v>0</v>
      </c>
      <c r="BI6" s="12"/>
      <c r="BJ6" s="12"/>
      <c r="BK6" s="82">
        <f>SUM(BH6+BK5)</f>
        <v>0</v>
      </c>
      <c r="BL6" s="105" t="s">
        <v>148</v>
      </c>
    </row>
    <row r="7" spans="1:64" x14ac:dyDescent="0.3">
      <c r="A7" s="30">
        <v>42219</v>
      </c>
      <c r="B7" s="9">
        <f t="shared" si="0"/>
        <v>224</v>
      </c>
      <c r="C7" s="10">
        <f t="shared" ref="C7:C35" si="11">SUM(C6+B7)</f>
        <v>381</v>
      </c>
      <c r="D7" s="11">
        <f t="shared" si="1"/>
        <v>221</v>
      </c>
      <c r="E7" s="12"/>
      <c r="F7" s="12"/>
      <c r="G7" s="12">
        <v>28</v>
      </c>
      <c r="H7" s="12">
        <v>29</v>
      </c>
      <c r="I7" s="12">
        <v>29</v>
      </c>
      <c r="J7" s="12">
        <v>30</v>
      </c>
      <c r="K7" s="12"/>
      <c r="L7" s="12"/>
      <c r="M7" s="12"/>
      <c r="N7" s="12">
        <v>103</v>
      </c>
      <c r="O7" s="12">
        <v>2</v>
      </c>
      <c r="P7" s="82">
        <f t="shared" si="2"/>
        <v>374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5" si="12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5" si="13">SUM(AO6+AJ7)</f>
        <v>0</v>
      </c>
      <c r="AP7" s="11">
        <f t="shared" si="7"/>
        <v>0</v>
      </c>
      <c r="AQ7" s="12"/>
      <c r="AR7" s="12"/>
      <c r="AS7" s="82">
        <f t="shared" ref="AS7:AS35" si="14">SUM(AP7+AS6)</f>
        <v>0</v>
      </c>
      <c r="AT7" s="11">
        <f>SUM(AU7:AV7)</f>
        <v>0</v>
      </c>
      <c r="AU7" s="12"/>
      <c r="AV7" s="12"/>
      <c r="AW7" s="82">
        <f t="shared" ref="AW7:AW35" si="15">SUM(AT7+AW6)</f>
        <v>0</v>
      </c>
      <c r="AX7" s="11">
        <f t="shared" si="8"/>
        <v>3</v>
      </c>
      <c r="AY7" s="12"/>
      <c r="AZ7" s="12">
        <v>3</v>
      </c>
      <c r="BA7" s="12"/>
      <c r="BB7" s="12"/>
      <c r="BC7" s="82">
        <f t="shared" ref="BC7:BC35" si="16">SUM(AX7+BC6)</f>
        <v>3</v>
      </c>
      <c r="BD7" s="11">
        <f t="shared" si="9"/>
        <v>0</v>
      </c>
      <c r="BE7" s="12"/>
      <c r="BF7" s="12"/>
      <c r="BG7" s="82">
        <f t="shared" ref="BG7:BG35" si="17">SUM(BD7+BG6)</f>
        <v>4</v>
      </c>
      <c r="BH7" s="11">
        <f t="shared" si="10"/>
        <v>0</v>
      </c>
      <c r="BI7" s="12"/>
      <c r="BJ7" s="12"/>
      <c r="BK7" s="82">
        <f t="shared" ref="BK7:BK35" si="18">SUM(BH7+BK6)</f>
        <v>0</v>
      </c>
      <c r="BL7" s="105" t="s">
        <v>161</v>
      </c>
    </row>
    <row r="8" spans="1:64" x14ac:dyDescent="0.3">
      <c r="A8" s="30">
        <v>42220</v>
      </c>
      <c r="B8" s="9">
        <f t="shared" si="0"/>
        <v>37</v>
      </c>
      <c r="C8" s="10">
        <f t="shared" si="11"/>
        <v>418</v>
      </c>
      <c r="D8" s="11">
        <f t="shared" si="1"/>
        <v>37</v>
      </c>
      <c r="E8" s="12"/>
      <c r="F8" s="12">
        <v>37</v>
      </c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411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2"/>
        <v>0</v>
      </c>
      <c r="AJ8" s="11">
        <f t="shared" si="6"/>
        <v>0</v>
      </c>
      <c r="AK8" s="12"/>
      <c r="AL8" s="12"/>
      <c r="AM8" s="12"/>
      <c r="AN8" s="12"/>
      <c r="AO8" s="82">
        <f t="shared" si="13"/>
        <v>0</v>
      </c>
      <c r="AP8" s="11">
        <f t="shared" si="7"/>
        <v>0</v>
      </c>
      <c r="AQ8" s="12"/>
      <c r="AR8" s="12"/>
      <c r="AS8" s="82">
        <f t="shared" si="14"/>
        <v>0</v>
      </c>
      <c r="AT8" s="11">
        <f t="shared" ref="AT8:AT35" si="19">SUM(AU8:AV8)</f>
        <v>0</v>
      </c>
      <c r="AU8" s="12"/>
      <c r="AV8" s="12"/>
      <c r="AW8" s="82">
        <f t="shared" si="15"/>
        <v>0</v>
      </c>
      <c r="AX8" s="11">
        <f t="shared" si="8"/>
        <v>0</v>
      </c>
      <c r="AY8" s="12"/>
      <c r="AZ8" s="12"/>
      <c r="BA8" s="12"/>
      <c r="BB8" s="12"/>
      <c r="BC8" s="82">
        <f t="shared" si="16"/>
        <v>3</v>
      </c>
      <c r="BD8" s="11">
        <f t="shared" si="9"/>
        <v>0</v>
      </c>
      <c r="BE8" s="12"/>
      <c r="BF8" s="12"/>
      <c r="BG8" s="82">
        <f t="shared" si="17"/>
        <v>4</v>
      </c>
      <c r="BH8" s="11">
        <f t="shared" si="10"/>
        <v>0</v>
      </c>
      <c r="BI8" s="12"/>
      <c r="BJ8" s="12"/>
      <c r="BK8" s="82">
        <f t="shared" si="18"/>
        <v>0</v>
      </c>
      <c r="BL8" s="105" t="s">
        <v>140</v>
      </c>
    </row>
    <row r="9" spans="1:64" x14ac:dyDescent="0.3">
      <c r="A9" s="30">
        <v>42221</v>
      </c>
      <c r="B9" s="9">
        <f t="shared" si="0"/>
        <v>88</v>
      </c>
      <c r="C9" s="10">
        <f t="shared" si="11"/>
        <v>506</v>
      </c>
      <c r="D9" s="11">
        <f t="shared" si="1"/>
        <v>87</v>
      </c>
      <c r="E9" s="12"/>
      <c r="F9" s="12">
        <v>87</v>
      </c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498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2"/>
        <v>0</v>
      </c>
      <c r="AJ9" s="11">
        <f t="shared" si="6"/>
        <v>0</v>
      </c>
      <c r="AK9" s="12"/>
      <c r="AL9" s="12"/>
      <c r="AM9" s="12"/>
      <c r="AN9" s="12"/>
      <c r="AO9" s="82">
        <f t="shared" si="13"/>
        <v>0</v>
      </c>
      <c r="AP9" s="11">
        <f t="shared" si="7"/>
        <v>0</v>
      </c>
      <c r="AQ9" s="12"/>
      <c r="AR9" s="12"/>
      <c r="AS9" s="82">
        <f t="shared" si="14"/>
        <v>0</v>
      </c>
      <c r="AT9" s="11">
        <f t="shared" si="19"/>
        <v>0</v>
      </c>
      <c r="AU9" s="12"/>
      <c r="AV9" s="12"/>
      <c r="AW9" s="82">
        <f t="shared" si="15"/>
        <v>0</v>
      </c>
      <c r="AX9" s="11">
        <f t="shared" si="8"/>
        <v>1</v>
      </c>
      <c r="AY9" s="12">
        <v>1</v>
      </c>
      <c r="AZ9" s="12"/>
      <c r="BA9" s="12"/>
      <c r="BB9" s="12"/>
      <c r="BC9" s="82">
        <f t="shared" si="16"/>
        <v>4</v>
      </c>
      <c r="BD9" s="11">
        <f t="shared" si="9"/>
        <v>0</v>
      </c>
      <c r="BE9" s="12"/>
      <c r="BF9" s="12"/>
      <c r="BG9" s="82">
        <f t="shared" si="17"/>
        <v>4</v>
      </c>
      <c r="BH9" s="11">
        <f t="shared" si="10"/>
        <v>0</v>
      </c>
      <c r="BI9" s="12"/>
      <c r="BJ9" s="12"/>
      <c r="BK9" s="82">
        <f t="shared" si="18"/>
        <v>0</v>
      </c>
      <c r="BL9" s="105" t="s">
        <v>149</v>
      </c>
    </row>
    <row r="10" spans="1:64" x14ac:dyDescent="0.3">
      <c r="A10" s="30">
        <v>42222</v>
      </c>
      <c r="B10" s="9">
        <f t="shared" si="0"/>
        <v>15</v>
      </c>
      <c r="C10" s="10">
        <f t="shared" si="11"/>
        <v>521</v>
      </c>
      <c r="D10" s="11">
        <f t="shared" si="1"/>
        <v>14</v>
      </c>
      <c r="E10" s="12"/>
      <c r="F10" s="12">
        <v>14</v>
      </c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512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2"/>
        <v>0</v>
      </c>
      <c r="AJ10" s="11">
        <f t="shared" si="6"/>
        <v>0</v>
      </c>
      <c r="AK10" s="12"/>
      <c r="AL10" s="12"/>
      <c r="AM10" s="12"/>
      <c r="AN10" s="12"/>
      <c r="AO10" s="82">
        <f t="shared" si="13"/>
        <v>0</v>
      </c>
      <c r="AP10" s="11">
        <f t="shared" si="7"/>
        <v>0</v>
      </c>
      <c r="AQ10" s="12"/>
      <c r="AR10" s="12"/>
      <c r="AS10" s="82">
        <f t="shared" si="14"/>
        <v>0</v>
      </c>
      <c r="AT10" s="11">
        <f t="shared" si="19"/>
        <v>0</v>
      </c>
      <c r="AU10" s="12"/>
      <c r="AV10" s="12"/>
      <c r="AW10" s="82">
        <f t="shared" si="15"/>
        <v>0</v>
      </c>
      <c r="AX10" s="11">
        <f t="shared" si="8"/>
        <v>1</v>
      </c>
      <c r="AY10" s="12"/>
      <c r="AZ10" s="12">
        <v>1</v>
      </c>
      <c r="BA10" s="12"/>
      <c r="BB10" s="12"/>
      <c r="BC10" s="82">
        <f t="shared" si="16"/>
        <v>5</v>
      </c>
      <c r="BD10" s="11">
        <f t="shared" si="9"/>
        <v>0</v>
      </c>
      <c r="BE10" s="12"/>
      <c r="BF10" s="12"/>
      <c r="BG10" s="82">
        <f t="shared" si="17"/>
        <v>4</v>
      </c>
      <c r="BH10" s="11">
        <f t="shared" si="10"/>
        <v>0</v>
      </c>
      <c r="BI10" s="12"/>
      <c r="BJ10" s="12"/>
      <c r="BK10" s="82">
        <f t="shared" si="18"/>
        <v>0</v>
      </c>
      <c r="BL10" s="105" t="s">
        <v>38</v>
      </c>
    </row>
    <row r="11" spans="1:64" x14ac:dyDescent="0.3">
      <c r="A11" s="30">
        <v>42223</v>
      </c>
      <c r="B11" s="9">
        <f t="shared" si="0"/>
        <v>90</v>
      </c>
      <c r="C11" s="10">
        <f t="shared" si="11"/>
        <v>611</v>
      </c>
      <c r="D11" s="11">
        <f t="shared" si="1"/>
        <v>88</v>
      </c>
      <c r="E11" s="12"/>
      <c r="F11" s="12">
        <v>87</v>
      </c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82">
        <f t="shared" si="2"/>
        <v>600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2"/>
        <v>0</v>
      </c>
      <c r="AJ11" s="11">
        <f t="shared" si="6"/>
        <v>0</v>
      </c>
      <c r="AK11" s="12"/>
      <c r="AL11" s="12"/>
      <c r="AM11" s="12"/>
      <c r="AN11" s="12"/>
      <c r="AO11" s="82">
        <f t="shared" si="13"/>
        <v>0</v>
      </c>
      <c r="AP11" s="11">
        <f t="shared" si="7"/>
        <v>0</v>
      </c>
      <c r="AQ11" s="12"/>
      <c r="AR11" s="12"/>
      <c r="AS11" s="82">
        <f t="shared" si="14"/>
        <v>0</v>
      </c>
      <c r="AT11" s="11">
        <f t="shared" si="19"/>
        <v>0</v>
      </c>
      <c r="AU11" s="12"/>
      <c r="AV11" s="12"/>
      <c r="AW11" s="82">
        <f t="shared" si="15"/>
        <v>0</v>
      </c>
      <c r="AX11" s="11">
        <f t="shared" si="8"/>
        <v>2</v>
      </c>
      <c r="AY11" s="12"/>
      <c r="AZ11" s="12">
        <v>2</v>
      </c>
      <c r="BA11" s="12"/>
      <c r="BB11" s="12"/>
      <c r="BC11" s="82">
        <f t="shared" si="16"/>
        <v>7</v>
      </c>
      <c r="BD11" s="11">
        <f t="shared" si="9"/>
        <v>0</v>
      </c>
      <c r="BE11" s="12"/>
      <c r="BF11" s="12"/>
      <c r="BG11" s="82">
        <f t="shared" si="17"/>
        <v>4</v>
      </c>
      <c r="BH11" s="11">
        <f t="shared" si="10"/>
        <v>0</v>
      </c>
      <c r="BI11" s="12"/>
      <c r="BJ11" s="12"/>
      <c r="BK11" s="82">
        <f t="shared" si="18"/>
        <v>0</v>
      </c>
      <c r="BL11" s="105" t="s">
        <v>141</v>
      </c>
    </row>
    <row r="12" spans="1:64" x14ac:dyDescent="0.3">
      <c r="A12" s="30">
        <v>42224</v>
      </c>
      <c r="B12" s="9">
        <f t="shared" si="0"/>
        <v>53</v>
      </c>
      <c r="C12" s="10">
        <f t="shared" si="11"/>
        <v>664</v>
      </c>
      <c r="D12" s="11">
        <f t="shared" si="1"/>
        <v>52</v>
      </c>
      <c r="E12" s="12">
        <v>52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652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2"/>
        <v>0</v>
      </c>
      <c r="AJ12" s="11">
        <f t="shared" si="6"/>
        <v>1</v>
      </c>
      <c r="AK12" s="12"/>
      <c r="AL12" s="12"/>
      <c r="AM12" s="12">
        <v>1</v>
      </c>
      <c r="AN12" s="12"/>
      <c r="AO12" s="82">
        <f t="shared" si="13"/>
        <v>1</v>
      </c>
      <c r="AP12" s="11">
        <f t="shared" si="7"/>
        <v>0</v>
      </c>
      <c r="AQ12" s="12"/>
      <c r="AR12" s="12"/>
      <c r="AS12" s="82">
        <f t="shared" si="14"/>
        <v>0</v>
      </c>
      <c r="AT12" s="11">
        <f t="shared" si="19"/>
        <v>0</v>
      </c>
      <c r="AU12" s="12"/>
      <c r="AV12" s="12"/>
      <c r="AW12" s="82">
        <f t="shared" si="15"/>
        <v>0</v>
      </c>
      <c r="AX12" s="11">
        <f t="shared" si="8"/>
        <v>0</v>
      </c>
      <c r="AY12" s="12"/>
      <c r="AZ12" s="12"/>
      <c r="BA12" s="12"/>
      <c r="BB12" s="12"/>
      <c r="BC12" s="82">
        <f t="shared" si="16"/>
        <v>7</v>
      </c>
      <c r="BD12" s="11">
        <f t="shared" si="9"/>
        <v>0</v>
      </c>
      <c r="BE12" s="12"/>
      <c r="BF12" s="12"/>
      <c r="BG12" s="82">
        <f t="shared" si="17"/>
        <v>4</v>
      </c>
      <c r="BH12" s="11">
        <f t="shared" si="10"/>
        <v>0</v>
      </c>
      <c r="BI12" s="12"/>
      <c r="BJ12" s="12"/>
      <c r="BK12" s="82">
        <f t="shared" si="18"/>
        <v>0</v>
      </c>
      <c r="BL12" s="105" t="s">
        <v>39</v>
      </c>
    </row>
    <row r="13" spans="1:64" x14ac:dyDescent="0.3">
      <c r="A13" s="30">
        <v>42225</v>
      </c>
      <c r="B13" s="9">
        <f t="shared" si="0"/>
        <v>28</v>
      </c>
      <c r="C13" s="10">
        <f t="shared" si="11"/>
        <v>692</v>
      </c>
      <c r="D13" s="11">
        <f t="shared" si="1"/>
        <v>25</v>
      </c>
      <c r="E13" s="12"/>
      <c r="F13" s="12"/>
      <c r="G13" s="12"/>
      <c r="H13" s="12"/>
      <c r="I13" s="12"/>
      <c r="J13" s="12"/>
      <c r="K13" s="12"/>
      <c r="L13" s="12"/>
      <c r="M13" s="12"/>
      <c r="N13" s="12">
        <v>25</v>
      </c>
      <c r="O13" s="12"/>
      <c r="P13" s="82">
        <f t="shared" si="2"/>
        <v>677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2"/>
        <v>0</v>
      </c>
      <c r="AJ13" s="11">
        <f t="shared" si="6"/>
        <v>0</v>
      </c>
      <c r="AK13" s="12"/>
      <c r="AL13" s="12"/>
      <c r="AM13" s="12"/>
      <c r="AN13" s="12"/>
      <c r="AO13" s="82">
        <f t="shared" si="13"/>
        <v>1</v>
      </c>
      <c r="AP13" s="11">
        <f t="shared" si="7"/>
        <v>0</v>
      </c>
      <c r="AQ13" s="12"/>
      <c r="AR13" s="12"/>
      <c r="AS13" s="82">
        <f>SUM(AP13+AS12)</f>
        <v>0</v>
      </c>
      <c r="AT13" s="11">
        <f t="shared" si="19"/>
        <v>0</v>
      </c>
      <c r="AU13" s="12"/>
      <c r="AV13" s="12"/>
      <c r="AW13" s="82">
        <f t="shared" si="15"/>
        <v>0</v>
      </c>
      <c r="AX13" s="11">
        <f t="shared" si="8"/>
        <v>1</v>
      </c>
      <c r="AY13" s="12"/>
      <c r="AZ13" s="12">
        <v>1</v>
      </c>
      <c r="BA13" s="12"/>
      <c r="BB13" s="12"/>
      <c r="BC13" s="82">
        <f t="shared" si="16"/>
        <v>8</v>
      </c>
      <c r="BD13" s="11">
        <f t="shared" si="9"/>
        <v>2</v>
      </c>
      <c r="BE13" s="12">
        <v>2</v>
      </c>
      <c r="BF13" s="12"/>
      <c r="BG13" s="82">
        <f t="shared" si="17"/>
        <v>6</v>
      </c>
      <c r="BH13" s="11">
        <f t="shared" si="10"/>
        <v>0</v>
      </c>
      <c r="BI13" s="12"/>
      <c r="BJ13" s="12"/>
      <c r="BK13" s="82">
        <f t="shared" si="18"/>
        <v>0</v>
      </c>
      <c r="BL13" s="105" t="s">
        <v>142</v>
      </c>
    </row>
    <row r="14" spans="1:64" x14ac:dyDescent="0.3">
      <c r="A14" s="30">
        <v>42226</v>
      </c>
      <c r="B14" s="9">
        <f t="shared" si="0"/>
        <v>164</v>
      </c>
      <c r="C14" s="10">
        <f t="shared" si="11"/>
        <v>856</v>
      </c>
      <c r="D14" s="11">
        <f t="shared" si="1"/>
        <v>164</v>
      </c>
      <c r="E14" s="12"/>
      <c r="F14" s="12">
        <v>63</v>
      </c>
      <c r="G14" s="12">
        <v>10</v>
      </c>
      <c r="H14" s="12">
        <v>12</v>
      </c>
      <c r="I14" s="12">
        <v>11</v>
      </c>
      <c r="J14" s="12">
        <v>9</v>
      </c>
      <c r="K14" s="12"/>
      <c r="L14" s="12"/>
      <c r="M14" s="12"/>
      <c r="N14" s="12">
        <v>57</v>
      </c>
      <c r="O14" s="12">
        <v>2</v>
      </c>
      <c r="P14" s="82">
        <f t="shared" si="2"/>
        <v>841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2"/>
        <v>0</v>
      </c>
      <c r="AJ14" s="11">
        <f t="shared" si="6"/>
        <v>0</v>
      </c>
      <c r="AK14" s="12"/>
      <c r="AL14" s="12"/>
      <c r="AM14" s="12"/>
      <c r="AN14" s="12"/>
      <c r="AO14" s="82">
        <f t="shared" si="13"/>
        <v>1</v>
      </c>
      <c r="AP14" s="11">
        <f t="shared" si="7"/>
        <v>0</v>
      </c>
      <c r="AQ14" s="12"/>
      <c r="AR14" s="12"/>
      <c r="AS14" s="82">
        <f t="shared" si="14"/>
        <v>0</v>
      </c>
      <c r="AT14" s="11">
        <f t="shared" si="19"/>
        <v>0</v>
      </c>
      <c r="AU14" s="12"/>
      <c r="AV14" s="12"/>
      <c r="AW14" s="82">
        <f t="shared" si="15"/>
        <v>0</v>
      </c>
      <c r="AX14" s="11">
        <f t="shared" si="8"/>
        <v>0</v>
      </c>
      <c r="AY14" s="12"/>
      <c r="AZ14" s="12"/>
      <c r="BA14" s="12"/>
      <c r="BB14" s="12"/>
      <c r="BC14" s="82">
        <f t="shared" si="16"/>
        <v>8</v>
      </c>
      <c r="BD14" s="11">
        <f t="shared" si="9"/>
        <v>0</v>
      </c>
      <c r="BE14" s="12"/>
      <c r="BF14" s="12"/>
      <c r="BG14" s="82">
        <f t="shared" si="17"/>
        <v>6</v>
      </c>
      <c r="BH14" s="11">
        <f t="shared" si="10"/>
        <v>0</v>
      </c>
      <c r="BI14" s="12"/>
      <c r="BJ14" s="12"/>
      <c r="BK14" s="82">
        <f t="shared" si="18"/>
        <v>0</v>
      </c>
      <c r="BL14" s="105" t="s">
        <v>146</v>
      </c>
    </row>
    <row r="15" spans="1:64" x14ac:dyDescent="0.3">
      <c r="A15" s="30">
        <v>42227</v>
      </c>
      <c r="B15" s="9">
        <f t="shared" si="0"/>
        <v>158</v>
      </c>
      <c r="C15" s="10">
        <f t="shared" si="11"/>
        <v>1014</v>
      </c>
      <c r="D15" s="11">
        <f t="shared" si="1"/>
        <v>157</v>
      </c>
      <c r="E15" s="12">
        <v>56</v>
      </c>
      <c r="F15" s="12">
        <v>101</v>
      </c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998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2"/>
        <v>0</v>
      </c>
      <c r="AJ15" s="11">
        <f t="shared" si="6"/>
        <v>1</v>
      </c>
      <c r="AK15" s="12">
        <v>1</v>
      </c>
      <c r="AL15" s="12"/>
      <c r="AM15" s="12"/>
      <c r="AN15" s="12"/>
      <c r="AO15" s="82">
        <f t="shared" si="13"/>
        <v>2</v>
      </c>
      <c r="AP15" s="11">
        <f t="shared" si="7"/>
        <v>0</v>
      </c>
      <c r="AQ15" s="12"/>
      <c r="AR15" s="12"/>
      <c r="AS15" s="82">
        <f t="shared" si="14"/>
        <v>0</v>
      </c>
      <c r="AT15" s="11">
        <f t="shared" si="19"/>
        <v>0</v>
      </c>
      <c r="AU15" s="12"/>
      <c r="AV15" s="12"/>
      <c r="AW15" s="82">
        <f>SUM(AT15+AW14)</f>
        <v>0</v>
      </c>
      <c r="AX15" s="11">
        <f t="shared" si="8"/>
        <v>0</v>
      </c>
      <c r="AY15" s="12"/>
      <c r="AZ15" s="12"/>
      <c r="BA15" s="12"/>
      <c r="BB15" s="12"/>
      <c r="BC15" s="82">
        <f t="shared" si="16"/>
        <v>8</v>
      </c>
      <c r="BD15" s="11">
        <f t="shared" si="9"/>
        <v>0</v>
      </c>
      <c r="BE15" s="12"/>
      <c r="BF15" s="12"/>
      <c r="BG15" s="82">
        <f t="shared" si="17"/>
        <v>6</v>
      </c>
      <c r="BH15" s="11">
        <f t="shared" si="10"/>
        <v>0</v>
      </c>
      <c r="BI15" s="12"/>
      <c r="BJ15" s="12"/>
      <c r="BK15" s="82">
        <f t="shared" si="18"/>
        <v>0</v>
      </c>
      <c r="BL15" s="105" t="s">
        <v>143</v>
      </c>
    </row>
    <row r="16" spans="1:64" x14ac:dyDescent="0.3">
      <c r="A16" s="30">
        <v>42228</v>
      </c>
      <c r="B16" s="9">
        <f t="shared" si="0"/>
        <v>80</v>
      </c>
      <c r="C16" s="10">
        <f t="shared" si="11"/>
        <v>1094</v>
      </c>
      <c r="D16" s="11">
        <f t="shared" si="1"/>
        <v>78</v>
      </c>
      <c r="E16" s="12"/>
      <c r="F16" s="12">
        <v>78</v>
      </c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1076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2"/>
        <v>0</v>
      </c>
      <c r="AJ16" s="11">
        <f t="shared" si="6"/>
        <v>0</v>
      </c>
      <c r="AK16" s="12"/>
      <c r="AL16" s="12"/>
      <c r="AM16" s="12"/>
      <c r="AN16" s="12"/>
      <c r="AO16" s="82">
        <f t="shared" si="13"/>
        <v>2</v>
      </c>
      <c r="AP16" s="11">
        <f t="shared" si="7"/>
        <v>0</v>
      </c>
      <c r="AQ16" s="12"/>
      <c r="AR16" s="12"/>
      <c r="AS16" s="82">
        <f t="shared" si="14"/>
        <v>0</v>
      </c>
      <c r="AT16" s="11">
        <f t="shared" si="19"/>
        <v>0</v>
      </c>
      <c r="AU16" s="12"/>
      <c r="AV16" s="12"/>
      <c r="AW16" s="82">
        <f t="shared" si="15"/>
        <v>0</v>
      </c>
      <c r="AX16" s="11">
        <f t="shared" si="8"/>
        <v>0</v>
      </c>
      <c r="AY16" s="12"/>
      <c r="AZ16" s="12"/>
      <c r="BA16" s="12"/>
      <c r="BB16" s="12"/>
      <c r="BC16" s="82">
        <f t="shared" si="16"/>
        <v>8</v>
      </c>
      <c r="BD16" s="11">
        <f t="shared" si="9"/>
        <v>2</v>
      </c>
      <c r="BE16" s="12">
        <v>2</v>
      </c>
      <c r="BF16" s="12"/>
      <c r="BG16" s="82">
        <f t="shared" si="17"/>
        <v>8</v>
      </c>
      <c r="BH16" s="11">
        <f t="shared" si="10"/>
        <v>0</v>
      </c>
      <c r="BI16" s="12"/>
      <c r="BJ16" s="12"/>
      <c r="BK16" s="82">
        <f t="shared" si="18"/>
        <v>0</v>
      </c>
      <c r="BL16" s="105" t="s">
        <v>162</v>
      </c>
    </row>
    <row r="17" spans="1:64" x14ac:dyDescent="0.3">
      <c r="A17" s="30">
        <v>42229</v>
      </c>
      <c r="B17" s="9">
        <f t="shared" si="0"/>
        <v>39</v>
      </c>
      <c r="C17" s="10">
        <f t="shared" si="11"/>
        <v>1133</v>
      </c>
      <c r="D17" s="11">
        <f t="shared" si="1"/>
        <v>35</v>
      </c>
      <c r="E17" s="12">
        <v>35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1111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2"/>
        <v>0</v>
      </c>
      <c r="AJ17" s="11">
        <f t="shared" si="6"/>
        <v>0</v>
      </c>
      <c r="AK17" s="12"/>
      <c r="AL17" s="12"/>
      <c r="AM17" s="12"/>
      <c r="AN17" s="12"/>
      <c r="AO17" s="82">
        <f t="shared" si="13"/>
        <v>2</v>
      </c>
      <c r="AP17" s="11">
        <f t="shared" si="7"/>
        <v>0</v>
      </c>
      <c r="AQ17" s="12"/>
      <c r="AR17" s="12"/>
      <c r="AS17" s="82">
        <f t="shared" si="14"/>
        <v>0</v>
      </c>
      <c r="AT17" s="11">
        <f t="shared" si="19"/>
        <v>0</v>
      </c>
      <c r="AU17" s="12"/>
      <c r="AV17" s="12"/>
      <c r="AW17" s="82">
        <f t="shared" si="15"/>
        <v>0</v>
      </c>
      <c r="AX17" s="11">
        <f t="shared" si="8"/>
        <v>0</v>
      </c>
      <c r="AY17" s="12"/>
      <c r="AZ17" s="12"/>
      <c r="BA17" s="12"/>
      <c r="BB17" s="12"/>
      <c r="BC17" s="82">
        <f t="shared" si="16"/>
        <v>8</v>
      </c>
      <c r="BD17" s="11">
        <f>SUM(BE17:BF17)</f>
        <v>4</v>
      </c>
      <c r="BE17" s="12">
        <v>4</v>
      </c>
      <c r="BF17" s="12"/>
      <c r="BG17" s="82">
        <f t="shared" si="17"/>
        <v>12</v>
      </c>
      <c r="BH17" s="11">
        <f t="shared" si="10"/>
        <v>0</v>
      </c>
      <c r="BI17" s="12"/>
      <c r="BJ17" s="12"/>
      <c r="BK17" s="82">
        <f t="shared" si="18"/>
        <v>0</v>
      </c>
      <c r="BL17" s="105" t="s">
        <v>157</v>
      </c>
    </row>
    <row r="18" spans="1:64" x14ac:dyDescent="0.3">
      <c r="A18" s="30">
        <v>42230</v>
      </c>
      <c r="B18" s="9">
        <f t="shared" si="0"/>
        <v>31</v>
      </c>
      <c r="C18" s="10">
        <f t="shared" si="11"/>
        <v>1164</v>
      </c>
      <c r="D18" s="11">
        <f t="shared" si="1"/>
        <v>31</v>
      </c>
      <c r="E18" s="12"/>
      <c r="F18" s="12">
        <v>31</v>
      </c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1142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2"/>
        <v>0</v>
      </c>
      <c r="AJ18" s="11">
        <f t="shared" si="6"/>
        <v>0</v>
      </c>
      <c r="AK18" s="12"/>
      <c r="AL18" s="12"/>
      <c r="AM18" s="12"/>
      <c r="AN18" s="12"/>
      <c r="AO18" s="82">
        <f t="shared" si="13"/>
        <v>2</v>
      </c>
      <c r="AP18" s="11">
        <f t="shared" si="7"/>
        <v>0</v>
      </c>
      <c r="AQ18" s="12"/>
      <c r="AR18" s="12"/>
      <c r="AS18" s="82">
        <f t="shared" si="14"/>
        <v>0</v>
      </c>
      <c r="AT18" s="11">
        <f t="shared" si="19"/>
        <v>0</v>
      </c>
      <c r="AU18" s="12"/>
      <c r="AV18" s="12"/>
      <c r="AW18" s="82">
        <f t="shared" si="15"/>
        <v>0</v>
      </c>
      <c r="AX18" s="11">
        <f t="shared" si="8"/>
        <v>0</v>
      </c>
      <c r="AY18" s="12"/>
      <c r="AZ18" s="12"/>
      <c r="BA18" s="12"/>
      <c r="BB18" s="12"/>
      <c r="BC18" s="82">
        <f t="shared" si="16"/>
        <v>8</v>
      </c>
      <c r="BD18" s="11">
        <f t="shared" si="9"/>
        <v>0</v>
      </c>
      <c r="BE18" s="12"/>
      <c r="BF18" s="12"/>
      <c r="BG18" s="82">
        <f t="shared" si="17"/>
        <v>12</v>
      </c>
      <c r="BH18" s="11">
        <f t="shared" si="10"/>
        <v>0</v>
      </c>
      <c r="BI18" s="12"/>
      <c r="BJ18" s="12"/>
      <c r="BK18" s="82">
        <f t="shared" si="18"/>
        <v>0</v>
      </c>
      <c r="BL18" s="105" t="s">
        <v>163</v>
      </c>
    </row>
    <row r="19" spans="1:64" x14ac:dyDescent="0.3">
      <c r="A19" s="30">
        <v>42231</v>
      </c>
      <c r="B19" s="9">
        <f t="shared" si="0"/>
        <v>66</v>
      </c>
      <c r="C19" s="10">
        <f t="shared" si="11"/>
        <v>1230</v>
      </c>
      <c r="D19" s="11">
        <f t="shared" si="1"/>
        <v>66</v>
      </c>
      <c r="E19" s="12">
        <v>66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1208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2"/>
        <v>0</v>
      </c>
      <c r="AJ19" s="11">
        <f t="shared" si="6"/>
        <v>0</v>
      </c>
      <c r="AK19" s="12"/>
      <c r="AL19" s="12"/>
      <c r="AM19" s="12"/>
      <c r="AN19" s="12"/>
      <c r="AO19" s="82">
        <f t="shared" si="13"/>
        <v>2</v>
      </c>
      <c r="AP19" s="11">
        <f t="shared" si="7"/>
        <v>0</v>
      </c>
      <c r="AQ19" s="12"/>
      <c r="AR19" s="12"/>
      <c r="AS19" s="82">
        <f t="shared" si="14"/>
        <v>0</v>
      </c>
      <c r="AT19" s="11">
        <f t="shared" si="19"/>
        <v>0</v>
      </c>
      <c r="AU19" s="12"/>
      <c r="AV19" s="12"/>
      <c r="AW19" s="82">
        <f t="shared" si="15"/>
        <v>0</v>
      </c>
      <c r="AX19" s="11">
        <f t="shared" si="8"/>
        <v>0</v>
      </c>
      <c r="AY19" s="12"/>
      <c r="AZ19" s="12"/>
      <c r="BA19" s="12"/>
      <c r="BB19" s="12"/>
      <c r="BC19" s="82">
        <f t="shared" si="16"/>
        <v>8</v>
      </c>
      <c r="BD19" s="11">
        <f t="shared" si="9"/>
        <v>0</v>
      </c>
      <c r="BE19" s="12"/>
      <c r="BF19" s="12"/>
      <c r="BG19" s="82">
        <f t="shared" si="17"/>
        <v>12</v>
      </c>
      <c r="BH19" s="11">
        <f t="shared" si="10"/>
        <v>0</v>
      </c>
      <c r="BI19" s="12"/>
      <c r="BJ19" s="12"/>
      <c r="BK19" s="82">
        <f t="shared" si="18"/>
        <v>0</v>
      </c>
      <c r="BL19" s="105" t="s">
        <v>147</v>
      </c>
    </row>
    <row r="20" spans="1:64" x14ac:dyDescent="0.3">
      <c r="A20" s="30">
        <v>42232</v>
      </c>
      <c r="B20" s="9">
        <f t="shared" si="0"/>
        <v>9</v>
      </c>
      <c r="C20" s="10">
        <f t="shared" si="11"/>
        <v>1239</v>
      </c>
      <c r="D20" s="11">
        <f t="shared" si="1"/>
        <v>9</v>
      </c>
      <c r="E20" s="12"/>
      <c r="F20" s="12"/>
      <c r="G20" s="12">
        <v>3</v>
      </c>
      <c r="H20" s="12">
        <v>3</v>
      </c>
      <c r="I20" s="12">
        <v>3</v>
      </c>
      <c r="J20" s="12"/>
      <c r="K20" s="12"/>
      <c r="L20" s="12"/>
      <c r="M20" s="12"/>
      <c r="N20" s="12"/>
      <c r="O20" s="12"/>
      <c r="P20" s="82">
        <f t="shared" si="2"/>
        <v>1217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2"/>
        <v>0</v>
      </c>
      <c r="AJ20" s="11">
        <f t="shared" si="6"/>
        <v>0</v>
      </c>
      <c r="AK20" s="12"/>
      <c r="AL20" s="12"/>
      <c r="AM20" s="12"/>
      <c r="AN20" s="12"/>
      <c r="AO20" s="82">
        <f t="shared" si="13"/>
        <v>2</v>
      </c>
      <c r="AP20" s="11">
        <f t="shared" si="7"/>
        <v>0</v>
      </c>
      <c r="AQ20" s="12"/>
      <c r="AR20" s="12"/>
      <c r="AS20" s="82">
        <f t="shared" si="14"/>
        <v>0</v>
      </c>
      <c r="AT20" s="11">
        <f t="shared" si="19"/>
        <v>0</v>
      </c>
      <c r="AU20" s="12"/>
      <c r="AV20" s="12"/>
      <c r="AW20" s="82">
        <f t="shared" si="15"/>
        <v>0</v>
      </c>
      <c r="AX20" s="11">
        <f t="shared" si="8"/>
        <v>0</v>
      </c>
      <c r="AY20" s="12"/>
      <c r="AZ20" s="12"/>
      <c r="BA20" s="12"/>
      <c r="BB20" s="12"/>
      <c r="BC20" s="82">
        <f t="shared" si="16"/>
        <v>8</v>
      </c>
      <c r="BD20" s="11">
        <f t="shared" si="9"/>
        <v>0</v>
      </c>
      <c r="BE20" s="12"/>
      <c r="BF20" s="12"/>
      <c r="BG20" s="82">
        <f t="shared" si="17"/>
        <v>12</v>
      </c>
      <c r="BH20" s="11">
        <f t="shared" si="10"/>
        <v>0</v>
      </c>
      <c r="BI20" s="12"/>
      <c r="BJ20" s="12"/>
      <c r="BK20" s="82">
        <f t="shared" si="18"/>
        <v>0</v>
      </c>
      <c r="BL20" s="105" t="s">
        <v>144</v>
      </c>
    </row>
    <row r="21" spans="1:64" x14ac:dyDescent="0.3">
      <c r="A21" s="30">
        <v>42233</v>
      </c>
      <c r="B21" s="9">
        <f t="shared" si="0"/>
        <v>153</v>
      </c>
      <c r="C21" s="10">
        <f t="shared" si="11"/>
        <v>1392</v>
      </c>
      <c r="D21" s="11">
        <f t="shared" si="1"/>
        <v>152</v>
      </c>
      <c r="E21" s="12"/>
      <c r="F21" s="12">
        <v>123</v>
      </c>
      <c r="G21" s="12"/>
      <c r="H21" s="12"/>
      <c r="I21" s="12"/>
      <c r="J21" s="12">
        <v>3</v>
      </c>
      <c r="K21" s="12"/>
      <c r="L21" s="12"/>
      <c r="M21" s="12"/>
      <c r="N21" s="12">
        <v>26</v>
      </c>
      <c r="O21" s="12"/>
      <c r="P21" s="82">
        <f t="shared" si="2"/>
        <v>1369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2"/>
        <v>0</v>
      </c>
      <c r="AJ21" s="11">
        <f t="shared" si="6"/>
        <v>0</v>
      </c>
      <c r="AK21" s="12"/>
      <c r="AL21" s="12"/>
      <c r="AM21" s="12"/>
      <c r="AN21" s="12"/>
      <c r="AO21" s="82">
        <f t="shared" si="13"/>
        <v>2</v>
      </c>
      <c r="AP21" s="11">
        <f t="shared" si="7"/>
        <v>0</v>
      </c>
      <c r="AQ21" s="12"/>
      <c r="AR21" s="12"/>
      <c r="AS21" s="82">
        <f t="shared" si="14"/>
        <v>0</v>
      </c>
      <c r="AT21" s="11">
        <f t="shared" si="19"/>
        <v>1</v>
      </c>
      <c r="AU21" s="12">
        <v>1</v>
      </c>
      <c r="AV21" s="12"/>
      <c r="AW21" s="82">
        <f t="shared" si="15"/>
        <v>1</v>
      </c>
      <c r="AX21" s="11">
        <f t="shared" si="8"/>
        <v>0</v>
      </c>
      <c r="AY21" s="12"/>
      <c r="AZ21" s="12"/>
      <c r="BA21" s="12"/>
      <c r="BB21" s="12" t="s">
        <v>24</v>
      </c>
      <c r="BC21" s="82">
        <f t="shared" si="16"/>
        <v>8</v>
      </c>
      <c r="BD21" s="11">
        <f t="shared" si="9"/>
        <v>0</v>
      </c>
      <c r="BE21" s="12"/>
      <c r="BF21" s="12"/>
      <c r="BG21" s="82">
        <f t="shared" si="17"/>
        <v>12</v>
      </c>
      <c r="BH21" s="11">
        <f t="shared" si="10"/>
        <v>0</v>
      </c>
      <c r="BI21" s="12"/>
      <c r="BJ21" s="12"/>
      <c r="BK21" s="82">
        <f t="shared" si="18"/>
        <v>0</v>
      </c>
      <c r="BL21" s="105" t="s">
        <v>145</v>
      </c>
    </row>
    <row r="22" spans="1:64" x14ac:dyDescent="0.3">
      <c r="A22" s="30">
        <v>42234</v>
      </c>
      <c r="B22" s="9">
        <f t="shared" si="0"/>
        <v>141</v>
      </c>
      <c r="C22" s="10">
        <f t="shared" si="11"/>
        <v>1533</v>
      </c>
      <c r="D22" s="11">
        <f t="shared" si="1"/>
        <v>140</v>
      </c>
      <c r="E22" s="12">
        <v>139</v>
      </c>
      <c r="F22" s="12"/>
      <c r="G22" s="12"/>
      <c r="H22" s="12"/>
      <c r="I22" s="12"/>
      <c r="J22" s="12"/>
      <c r="K22" s="12"/>
      <c r="L22" s="12"/>
      <c r="M22" s="12"/>
      <c r="N22" s="12"/>
      <c r="O22" s="12">
        <v>1</v>
      </c>
      <c r="P22" s="82">
        <f t="shared" si="2"/>
        <v>1509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2"/>
        <v>0</v>
      </c>
      <c r="AJ22" s="11">
        <f t="shared" si="6"/>
        <v>0</v>
      </c>
      <c r="AK22" s="12"/>
      <c r="AL22" s="12"/>
      <c r="AM22" s="12"/>
      <c r="AN22" s="12"/>
      <c r="AO22" s="82">
        <f t="shared" si="13"/>
        <v>2</v>
      </c>
      <c r="AP22" s="11">
        <f t="shared" si="7"/>
        <v>0</v>
      </c>
      <c r="AQ22" s="12"/>
      <c r="AR22" s="12"/>
      <c r="AS22" s="82">
        <f t="shared" si="14"/>
        <v>0</v>
      </c>
      <c r="AT22" s="11">
        <f t="shared" si="19"/>
        <v>1</v>
      </c>
      <c r="AU22" s="12">
        <v>1</v>
      </c>
      <c r="AV22" s="12"/>
      <c r="AW22" s="82">
        <f t="shared" si="15"/>
        <v>2</v>
      </c>
      <c r="AX22" s="11">
        <f t="shared" si="8"/>
        <v>0</v>
      </c>
      <c r="AY22" s="12"/>
      <c r="AZ22" s="12"/>
      <c r="BA22" s="12"/>
      <c r="BB22" s="12"/>
      <c r="BC22" s="82">
        <f t="shared" si="16"/>
        <v>8</v>
      </c>
      <c r="BD22" s="11">
        <f t="shared" si="9"/>
        <v>0</v>
      </c>
      <c r="BE22" s="12"/>
      <c r="BF22" s="12"/>
      <c r="BG22" s="82">
        <f t="shared" si="17"/>
        <v>12</v>
      </c>
      <c r="BH22" s="11">
        <f t="shared" si="10"/>
        <v>0</v>
      </c>
      <c r="BI22" s="12"/>
      <c r="BJ22" s="12"/>
      <c r="BK22" s="82">
        <f t="shared" si="18"/>
        <v>0</v>
      </c>
      <c r="BL22" s="105" t="s">
        <v>137</v>
      </c>
    </row>
    <row r="23" spans="1:64" x14ac:dyDescent="0.3">
      <c r="A23" s="30">
        <v>42235</v>
      </c>
      <c r="B23" s="9">
        <f t="shared" si="0"/>
        <v>127</v>
      </c>
      <c r="C23" s="10">
        <f t="shared" si="11"/>
        <v>1660</v>
      </c>
      <c r="D23" s="11">
        <f t="shared" si="1"/>
        <v>126</v>
      </c>
      <c r="E23" s="12">
        <v>126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1635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2"/>
        <v>0</v>
      </c>
      <c r="AJ23" s="11">
        <f t="shared" si="6"/>
        <v>0</v>
      </c>
      <c r="AK23" s="12"/>
      <c r="AL23" s="12"/>
      <c r="AM23" s="12"/>
      <c r="AN23" s="12"/>
      <c r="AO23" s="82">
        <f t="shared" si="13"/>
        <v>2</v>
      </c>
      <c r="AP23" s="11">
        <f t="shared" si="7"/>
        <v>0</v>
      </c>
      <c r="AQ23" s="12"/>
      <c r="AR23" s="12"/>
      <c r="AS23" s="82">
        <f t="shared" si="14"/>
        <v>0</v>
      </c>
      <c r="AT23" s="11">
        <f t="shared" si="19"/>
        <v>1</v>
      </c>
      <c r="AU23" s="12">
        <v>1</v>
      </c>
      <c r="AV23" s="12"/>
      <c r="AW23" s="82">
        <f t="shared" si="15"/>
        <v>3</v>
      </c>
      <c r="AX23" s="11">
        <f t="shared" si="8"/>
        <v>0</v>
      </c>
      <c r="AY23" s="12"/>
      <c r="AZ23" s="12"/>
      <c r="BA23" s="12"/>
      <c r="BB23" s="12"/>
      <c r="BC23" s="82">
        <f t="shared" si="16"/>
        <v>8</v>
      </c>
      <c r="BD23" s="11">
        <f t="shared" si="9"/>
        <v>0</v>
      </c>
      <c r="BE23" s="12"/>
      <c r="BF23" s="12"/>
      <c r="BG23" s="82">
        <f t="shared" si="17"/>
        <v>12</v>
      </c>
      <c r="BH23" s="11">
        <f t="shared" si="10"/>
        <v>0</v>
      </c>
      <c r="BI23" s="12"/>
      <c r="BJ23" s="12"/>
      <c r="BK23" s="82">
        <f t="shared" si="18"/>
        <v>0</v>
      </c>
      <c r="BL23" s="105" t="s">
        <v>150</v>
      </c>
    </row>
    <row r="24" spans="1:64" x14ac:dyDescent="0.3">
      <c r="A24" s="30">
        <v>42236</v>
      </c>
      <c r="B24" s="9">
        <f t="shared" si="0"/>
        <v>183</v>
      </c>
      <c r="C24" s="10">
        <f t="shared" si="11"/>
        <v>1843</v>
      </c>
      <c r="D24" s="11">
        <f t="shared" si="1"/>
        <v>180</v>
      </c>
      <c r="E24" s="12">
        <v>180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1815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2"/>
        <v>0</v>
      </c>
      <c r="AJ24" s="11">
        <f t="shared" si="6"/>
        <v>0</v>
      </c>
      <c r="AK24" s="12"/>
      <c r="AL24" s="12"/>
      <c r="AM24" s="12"/>
      <c r="AN24" s="12"/>
      <c r="AO24" s="82">
        <f t="shared" si="13"/>
        <v>2</v>
      </c>
      <c r="AP24" s="11">
        <f t="shared" si="7"/>
        <v>0</v>
      </c>
      <c r="AQ24" s="12"/>
      <c r="AR24" s="12"/>
      <c r="AS24" s="82">
        <f t="shared" si="14"/>
        <v>0</v>
      </c>
      <c r="AT24" s="11">
        <f t="shared" si="19"/>
        <v>2</v>
      </c>
      <c r="AU24" s="12">
        <v>2</v>
      </c>
      <c r="AV24" s="12"/>
      <c r="AW24" s="82">
        <f t="shared" si="15"/>
        <v>5</v>
      </c>
      <c r="AX24" s="11">
        <f t="shared" si="8"/>
        <v>0</v>
      </c>
      <c r="AY24" s="12"/>
      <c r="AZ24" s="12"/>
      <c r="BA24" s="12"/>
      <c r="BB24" s="12"/>
      <c r="BC24" s="82">
        <f t="shared" si="16"/>
        <v>8</v>
      </c>
      <c r="BD24" s="11">
        <f t="shared" si="9"/>
        <v>1</v>
      </c>
      <c r="BE24" s="12">
        <v>1</v>
      </c>
      <c r="BF24" s="12"/>
      <c r="BG24" s="82">
        <f t="shared" si="17"/>
        <v>13</v>
      </c>
      <c r="BH24" s="11">
        <f t="shared" si="10"/>
        <v>0</v>
      </c>
      <c r="BI24" s="12"/>
      <c r="BJ24" s="12"/>
      <c r="BK24" s="82">
        <f t="shared" si="18"/>
        <v>0</v>
      </c>
      <c r="BL24" s="105" t="s">
        <v>164</v>
      </c>
    </row>
    <row r="25" spans="1:64" x14ac:dyDescent="0.3">
      <c r="A25" s="30">
        <v>42237</v>
      </c>
      <c r="B25" s="9">
        <f t="shared" si="0"/>
        <v>32</v>
      </c>
      <c r="C25" s="10">
        <f t="shared" si="11"/>
        <v>1875</v>
      </c>
      <c r="D25" s="11">
        <f t="shared" si="1"/>
        <v>32</v>
      </c>
      <c r="E25" s="12">
        <v>32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1847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2"/>
        <v>0</v>
      </c>
      <c r="AJ25" s="11">
        <f t="shared" si="6"/>
        <v>0</v>
      </c>
      <c r="AK25" s="12"/>
      <c r="AL25" s="12"/>
      <c r="AM25" s="12"/>
      <c r="AN25" s="12"/>
      <c r="AO25" s="82">
        <f t="shared" si="13"/>
        <v>2</v>
      </c>
      <c r="AP25" s="11">
        <f t="shared" si="7"/>
        <v>0</v>
      </c>
      <c r="AQ25" s="12"/>
      <c r="AR25" s="12"/>
      <c r="AS25" s="82">
        <f t="shared" si="14"/>
        <v>0</v>
      </c>
      <c r="AT25" s="11">
        <f t="shared" si="19"/>
        <v>0</v>
      </c>
      <c r="AU25" s="12"/>
      <c r="AV25" s="12"/>
      <c r="AW25" s="82">
        <f t="shared" si="15"/>
        <v>5</v>
      </c>
      <c r="AX25" s="11">
        <f t="shared" si="8"/>
        <v>0</v>
      </c>
      <c r="AY25" s="12"/>
      <c r="AZ25" s="12"/>
      <c r="BA25" s="12"/>
      <c r="BB25" s="12"/>
      <c r="BC25" s="82">
        <f t="shared" si="16"/>
        <v>8</v>
      </c>
      <c r="BD25" s="11">
        <f t="shared" si="9"/>
        <v>0</v>
      </c>
      <c r="BE25" s="12"/>
      <c r="BF25" s="12"/>
      <c r="BG25" s="82">
        <f t="shared" si="17"/>
        <v>13</v>
      </c>
      <c r="BH25" s="11">
        <f t="shared" si="10"/>
        <v>0</v>
      </c>
      <c r="BI25" s="12"/>
      <c r="BJ25" s="12"/>
      <c r="BK25" s="82">
        <f t="shared" si="18"/>
        <v>0</v>
      </c>
      <c r="BL25" s="105" t="s">
        <v>40</v>
      </c>
    </row>
    <row r="26" spans="1:64" x14ac:dyDescent="0.3">
      <c r="A26" s="30">
        <v>42238</v>
      </c>
      <c r="B26" s="9">
        <f t="shared" si="0"/>
        <v>28</v>
      </c>
      <c r="C26" s="10">
        <f t="shared" si="11"/>
        <v>1903</v>
      </c>
      <c r="D26" s="11">
        <f t="shared" si="1"/>
        <v>28</v>
      </c>
      <c r="E26" s="12">
        <v>27</v>
      </c>
      <c r="F26" s="12"/>
      <c r="G26" s="12"/>
      <c r="H26" s="12"/>
      <c r="I26" s="12"/>
      <c r="J26" s="12"/>
      <c r="K26" s="12"/>
      <c r="L26" s="12"/>
      <c r="M26" s="12"/>
      <c r="N26" s="12"/>
      <c r="O26" s="12">
        <v>1</v>
      </c>
      <c r="P26" s="82">
        <f t="shared" si="2"/>
        <v>1875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2"/>
        <v>0</v>
      </c>
      <c r="AJ26" s="11">
        <f t="shared" si="6"/>
        <v>0</v>
      </c>
      <c r="AK26" s="12"/>
      <c r="AL26" s="12"/>
      <c r="AM26" s="12"/>
      <c r="AN26" s="12"/>
      <c r="AO26" s="82">
        <f t="shared" si="13"/>
        <v>2</v>
      </c>
      <c r="AP26" s="11">
        <f t="shared" si="7"/>
        <v>0</v>
      </c>
      <c r="AQ26" s="12"/>
      <c r="AR26" s="12"/>
      <c r="AS26" s="82">
        <f t="shared" si="14"/>
        <v>0</v>
      </c>
      <c r="AT26" s="11">
        <f t="shared" si="19"/>
        <v>0</v>
      </c>
      <c r="AU26" s="12"/>
      <c r="AV26" s="12"/>
      <c r="AW26" s="82">
        <f t="shared" si="15"/>
        <v>5</v>
      </c>
      <c r="AX26" s="11">
        <f t="shared" si="8"/>
        <v>0</v>
      </c>
      <c r="AY26" s="12"/>
      <c r="AZ26" s="12"/>
      <c r="BA26" s="12"/>
      <c r="BB26" s="12"/>
      <c r="BC26" s="82">
        <f t="shared" si="16"/>
        <v>8</v>
      </c>
      <c r="BD26" s="11">
        <f t="shared" si="9"/>
        <v>0</v>
      </c>
      <c r="BE26" s="12"/>
      <c r="BF26" s="12"/>
      <c r="BG26" s="82">
        <f t="shared" si="17"/>
        <v>13</v>
      </c>
      <c r="BH26" s="11">
        <f t="shared" si="10"/>
        <v>0</v>
      </c>
      <c r="BI26" s="12"/>
      <c r="BJ26" s="12"/>
      <c r="BK26" s="82">
        <f t="shared" si="18"/>
        <v>0</v>
      </c>
      <c r="BL26" s="105" t="s">
        <v>151</v>
      </c>
    </row>
    <row r="27" spans="1:64" x14ac:dyDescent="0.3">
      <c r="A27" s="30">
        <v>42239</v>
      </c>
      <c r="B27" s="9">
        <f t="shared" si="0"/>
        <v>17</v>
      </c>
      <c r="C27" s="10">
        <f t="shared" si="11"/>
        <v>1920</v>
      </c>
      <c r="D27" s="11">
        <f t="shared" si="1"/>
        <v>17</v>
      </c>
      <c r="E27" s="12"/>
      <c r="F27" s="12"/>
      <c r="G27" s="12">
        <v>3</v>
      </c>
      <c r="H27" s="12">
        <v>1</v>
      </c>
      <c r="I27" s="12"/>
      <c r="J27" s="12"/>
      <c r="K27" s="12"/>
      <c r="L27" s="12"/>
      <c r="M27" s="12"/>
      <c r="N27" s="12">
        <v>13</v>
      </c>
      <c r="O27" s="12"/>
      <c r="P27" s="82">
        <f t="shared" si="2"/>
        <v>1892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2"/>
        <v>0</v>
      </c>
      <c r="AJ27" s="11">
        <f t="shared" si="6"/>
        <v>0</v>
      </c>
      <c r="AK27" s="12"/>
      <c r="AL27" s="12"/>
      <c r="AM27" s="12"/>
      <c r="AN27" s="12"/>
      <c r="AO27" s="82">
        <f t="shared" si="13"/>
        <v>2</v>
      </c>
      <c r="AP27" s="11">
        <f t="shared" si="7"/>
        <v>0</v>
      </c>
      <c r="AQ27" s="12"/>
      <c r="AR27" s="12"/>
      <c r="AS27" s="82">
        <f t="shared" si="14"/>
        <v>0</v>
      </c>
      <c r="AT27" s="11">
        <f t="shared" si="19"/>
        <v>0</v>
      </c>
      <c r="AU27" s="12"/>
      <c r="AV27" s="12"/>
      <c r="AW27" s="82">
        <f t="shared" si="15"/>
        <v>5</v>
      </c>
      <c r="AX27" s="11">
        <f t="shared" si="8"/>
        <v>0</v>
      </c>
      <c r="AY27" s="12"/>
      <c r="AZ27" s="12"/>
      <c r="BA27" s="12"/>
      <c r="BB27" s="12"/>
      <c r="BC27" s="82">
        <f t="shared" si="16"/>
        <v>8</v>
      </c>
      <c r="BD27" s="11">
        <f t="shared" si="9"/>
        <v>0</v>
      </c>
      <c r="BE27" s="12"/>
      <c r="BF27" s="12"/>
      <c r="BG27" s="82">
        <f t="shared" si="17"/>
        <v>13</v>
      </c>
      <c r="BH27" s="11">
        <f t="shared" si="10"/>
        <v>0</v>
      </c>
      <c r="BI27" s="12"/>
      <c r="BJ27" s="12"/>
      <c r="BK27" s="82">
        <f t="shared" si="18"/>
        <v>0</v>
      </c>
      <c r="BL27" s="105" t="s">
        <v>152</v>
      </c>
    </row>
    <row r="28" spans="1:64" x14ac:dyDescent="0.3">
      <c r="A28" s="30">
        <v>42240</v>
      </c>
      <c r="B28" s="9">
        <f t="shared" si="0"/>
        <v>437</v>
      </c>
      <c r="C28" s="10">
        <f t="shared" si="11"/>
        <v>2357</v>
      </c>
      <c r="D28" s="11">
        <f t="shared" si="1"/>
        <v>432</v>
      </c>
      <c r="E28" s="12">
        <v>425</v>
      </c>
      <c r="F28" s="12"/>
      <c r="G28" s="12"/>
      <c r="H28" s="12"/>
      <c r="I28" s="12">
        <v>2</v>
      </c>
      <c r="J28" s="12">
        <v>3</v>
      </c>
      <c r="K28" s="12"/>
      <c r="L28" s="12"/>
      <c r="M28" s="12"/>
      <c r="N28" s="12"/>
      <c r="O28" s="12">
        <v>2</v>
      </c>
      <c r="P28" s="82">
        <f t="shared" si="2"/>
        <v>2324</v>
      </c>
      <c r="Q28" s="11">
        <f t="shared" si="3"/>
        <v>1</v>
      </c>
      <c r="R28" s="12">
        <v>1</v>
      </c>
      <c r="S28" s="12"/>
      <c r="T28" s="12"/>
      <c r="U28" s="12"/>
      <c r="V28" s="12"/>
      <c r="W28" s="12"/>
      <c r="X28" s="12"/>
      <c r="Y28" s="12"/>
      <c r="Z28" s="82">
        <f t="shared" si="4"/>
        <v>1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2"/>
        <v>0</v>
      </c>
      <c r="AJ28" s="11">
        <f t="shared" si="6"/>
        <v>1</v>
      </c>
      <c r="AK28" s="12"/>
      <c r="AL28" s="12"/>
      <c r="AM28" s="12">
        <v>1</v>
      </c>
      <c r="AN28" s="12"/>
      <c r="AO28" s="82">
        <f t="shared" si="13"/>
        <v>3</v>
      </c>
      <c r="AP28" s="11">
        <f t="shared" si="7"/>
        <v>0</v>
      </c>
      <c r="AQ28" s="12"/>
      <c r="AR28" s="12"/>
      <c r="AS28" s="82">
        <f t="shared" si="14"/>
        <v>0</v>
      </c>
      <c r="AT28" s="11">
        <f t="shared" si="19"/>
        <v>1</v>
      </c>
      <c r="AU28" s="12">
        <v>1</v>
      </c>
      <c r="AV28" s="12"/>
      <c r="AW28" s="82">
        <f t="shared" si="15"/>
        <v>6</v>
      </c>
      <c r="AX28" s="11">
        <f t="shared" si="8"/>
        <v>0</v>
      </c>
      <c r="AY28" s="12"/>
      <c r="AZ28" s="12"/>
      <c r="BA28" s="12"/>
      <c r="BB28" s="12"/>
      <c r="BC28" s="82">
        <f t="shared" si="16"/>
        <v>8</v>
      </c>
      <c r="BD28" s="11">
        <f t="shared" si="9"/>
        <v>2</v>
      </c>
      <c r="BE28" s="12">
        <v>2</v>
      </c>
      <c r="BF28" s="12"/>
      <c r="BG28" s="82">
        <f t="shared" si="17"/>
        <v>15</v>
      </c>
      <c r="BH28" s="11">
        <f t="shared" si="10"/>
        <v>0</v>
      </c>
      <c r="BI28" s="12"/>
      <c r="BJ28" s="12"/>
      <c r="BK28" s="82">
        <f t="shared" si="18"/>
        <v>0</v>
      </c>
      <c r="BL28" s="105" t="s">
        <v>158</v>
      </c>
    </row>
    <row r="29" spans="1:64" x14ac:dyDescent="0.3">
      <c r="A29" s="30">
        <v>42241</v>
      </c>
      <c r="B29" s="9">
        <f t="shared" si="0"/>
        <v>139</v>
      </c>
      <c r="C29" s="10">
        <f t="shared" si="11"/>
        <v>2496</v>
      </c>
      <c r="D29" s="11">
        <f t="shared" si="1"/>
        <v>132</v>
      </c>
      <c r="E29" s="12">
        <v>132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2456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1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2"/>
        <v>0</v>
      </c>
      <c r="AJ29" s="11">
        <f t="shared" si="6"/>
        <v>0</v>
      </c>
      <c r="AK29" s="12"/>
      <c r="AL29" s="12"/>
      <c r="AM29" s="12"/>
      <c r="AN29" s="12"/>
      <c r="AO29" s="82">
        <f t="shared" si="13"/>
        <v>3</v>
      </c>
      <c r="AP29" s="11">
        <f t="shared" si="7"/>
        <v>0</v>
      </c>
      <c r="AQ29" s="12"/>
      <c r="AR29" s="12"/>
      <c r="AS29" s="82">
        <f t="shared" si="14"/>
        <v>0</v>
      </c>
      <c r="AT29" s="11">
        <f t="shared" si="19"/>
        <v>2</v>
      </c>
      <c r="AU29" s="12">
        <v>2</v>
      </c>
      <c r="AV29" s="12"/>
      <c r="AW29" s="82">
        <f t="shared" si="15"/>
        <v>8</v>
      </c>
      <c r="AX29" s="11">
        <f t="shared" si="8"/>
        <v>1</v>
      </c>
      <c r="AY29" s="12"/>
      <c r="AZ29" s="12">
        <v>1</v>
      </c>
      <c r="BA29" s="12"/>
      <c r="BB29" s="12"/>
      <c r="BC29" s="82">
        <f t="shared" si="16"/>
        <v>9</v>
      </c>
      <c r="BD29" s="11">
        <f t="shared" si="9"/>
        <v>4</v>
      </c>
      <c r="BE29" s="12">
        <v>4</v>
      </c>
      <c r="BF29" s="12"/>
      <c r="BG29" s="82">
        <f t="shared" si="17"/>
        <v>19</v>
      </c>
      <c r="BH29" s="11">
        <f t="shared" si="10"/>
        <v>0</v>
      </c>
      <c r="BI29" s="12"/>
      <c r="BJ29" s="12"/>
      <c r="BK29" s="82">
        <f t="shared" si="18"/>
        <v>0</v>
      </c>
      <c r="BL29" s="105" t="s">
        <v>155</v>
      </c>
    </row>
    <row r="30" spans="1:64" x14ac:dyDescent="0.3">
      <c r="A30" s="30">
        <v>42242</v>
      </c>
      <c r="B30" s="9">
        <f t="shared" si="0"/>
        <v>105</v>
      </c>
      <c r="C30" s="10">
        <f t="shared" si="11"/>
        <v>2601</v>
      </c>
      <c r="D30" s="11">
        <f t="shared" si="1"/>
        <v>103</v>
      </c>
      <c r="E30" s="12">
        <v>103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2559</v>
      </c>
      <c r="Q30" s="11">
        <f t="shared" si="3"/>
        <v>1</v>
      </c>
      <c r="R30" s="12">
        <v>1</v>
      </c>
      <c r="S30" s="12"/>
      <c r="T30" s="12"/>
      <c r="U30" s="12"/>
      <c r="V30" s="12"/>
      <c r="W30" s="12"/>
      <c r="X30" s="12"/>
      <c r="Y30" s="12"/>
      <c r="Z30" s="82">
        <f t="shared" si="4"/>
        <v>2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2"/>
        <v>0</v>
      </c>
      <c r="AJ30" s="11">
        <f t="shared" si="6"/>
        <v>1</v>
      </c>
      <c r="AK30" s="12">
        <v>1</v>
      </c>
      <c r="AL30" s="12"/>
      <c r="AM30" s="12"/>
      <c r="AN30" s="12"/>
      <c r="AO30" s="82">
        <f t="shared" si="13"/>
        <v>4</v>
      </c>
      <c r="AP30" s="11">
        <f t="shared" si="7"/>
        <v>0</v>
      </c>
      <c r="AQ30" s="12"/>
      <c r="AR30" s="12"/>
      <c r="AS30" s="82">
        <f t="shared" si="14"/>
        <v>0</v>
      </c>
      <c r="AT30" s="11">
        <f t="shared" si="19"/>
        <v>0</v>
      </c>
      <c r="AU30" s="12"/>
      <c r="AV30" s="12"/>
      <c r="AW30" s="82">
        <f t="shared" si="15"/>
        <v>8</v>
      </c>
      <c r="AX30" s="11">
        <f>SUM(AY30:BB30)</f>
        <v>0</v>
      </c>
      <c r="AY30" s="12"/>
      <c r="AZ30" s="12"/>
      <c r="BA30" s="12"/>
      <c r="BB30" s="12"/>
      <c r="BC30" s="82">
        <f t="shared" si="16"/>
        <v>9</v>
      </c>
      <c r="BD30" s="11">
        <f t="shared" si="9"/>
        <v>0</v>
      </c>
      <c r="BE30" s="12"/>
      <c r="BF30" s="12"/>
      <c r="BG30" s="82">
        <f t="shared" si="17"/>
        <v>19</v>
      </c>
      <c r="BH30" s="11">
        <f t="shared" si="10"/>
        <v>0</v>
      </c>
      <c r="BI30" s="12"/>
      <c r="BJ30" s="12"/>
      <c r="BK30" s="82">
        <f t="shared" si="18"/>
        <v>0</v>
      </c>
      <c r="BL30" s="105" t="s">
        <v>153</v>
      </c>
    </row>
    <row r="31" spans="1:64" x14ac:dyDescent="0.3">
      <c r="A31" s="30">
        <v>42243</v>
      </c>
      <c r="B31" s="9">
        <f t="shared" si="0"/>
        <v>136</v>
      </c>
      <c r="C31" s="10">
        <f t="shared" si="11"/>
        <v>2737</v>
      </c>
      <c r="D31" s="11">
        <f t="shared" si="1"/>
        <v>135</v>
      </c>
      <c r="E31" s="12">
        <v>135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2694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2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2"/>
        <v>0</v>
      </c>
      <c r="AJ31" s="11">
        <f t="shared" si="6"/>
        <v>0</v>
      </c>
      <c r="AK31" s="12"/>
      <c r="AL31" s="12"/>
      <c r="AM31" s="12"/>
      <c r="AN31" s="12"/>
      <c r="AO31" s="82">
        <f t="shared" si="13"/>
        <v>4</v>
      </c>
      <c r="AP31" s="11">
        <f t="shared" si="7"/>
        <v>0</v>
      </c>
      <c r="AQ31" s="12"/>
      <c r="AR31" s="12"/>
      <c r="AS31" s="82">
        <f t="shared" si="14"/>
        <v>0</v>
      </c>
      <c r="AT31" s="11">
        <f t="shared" si="19"/>
        <v>1</v>
      </c>
      <c r="AU31" s="12">
        <v>1</v>
      </c>
      <c r="AV31" s="12"/>
      <c r="AW31" s="82">
        <f t="shared" si="15"/>
        <v>9</v>
      </c>
      <c r="AX31" s="11">
        <f t="shared" si="8"/>
        <v>0</v>
      </c>
      <c r="AY31" s="12"/>
      <c r="AZ31" s="12"/>
      <c r="BA31" s="12"/>
      <c r="BB31" s="12"/>
      <c r="BC31" s="82">
        <f>SUM(AX31+BC30)</f>
        <v>9</v>
      </c>
      <c r="BD31" s="11">
        <f t="shared" si="9"/>
        <v>0</v>
      </c>
      <c r="BE31" s="12"/>
      <c r="BF31" s="12"/>
      <c r="BG31" s="82">
        <f t="shared" si="17"/>
        <v>19</v>
      </c>
      <c r="BH31" s="11">
        <f t="shared" si="10"/>
        <v>0</v>
      </c>
      <c r="BI31" s="12"/>
      <c r="BJ31" s="12"/>
      <c r="BK31" s="82">
        <f t="shared" si="18"/>
        <v>0</v>
      </c>
      <c r="BL31" s="105" t="s">
        <v>156</v>
      </c>
    </row>
    <row r="32" spans="1:64" x14ac:dyDescent="0.3">
      <c r="A32" s="30">
        <v>42244</v>
      </c>
      <c r="B32" s="9">
        <f t="shared" si="0"/>
        <v>70</v>
      </c>
      <c r="C32" s="10">
        <f t="shared" si="11"/>
        <v>2807</v>
      </c>
      <c r="D32" s="11">
        <f t="shared" si="1"/>
        <v>66</v>
      </c>
      <c r="E32" s="12">
        <v>63</v>
      </c>
      <c r="F32" s="12"/>
      <c r="G32" s="12"/>
      <c r="H32" s="12"/>
      <c r="I32" s="12"/>
      <c r="J32" s="12"/>
      <c r="K32" s="12"/>
      <c r="L32" s="12"/>
      <c r="M32" s="12"/>
      <c r="N32" s="12"/>
      <c r="O32" s="12">
        <v>3</v>
      </c>
      <c r="P32" s="82">
        <f t="shared" si="2"/>
        <v>2760</v>
      </c>
      <c r="Q32" s="11">
        <f t="shared" si="3"/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2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2"/>
        <v>0</v>
      </c>
      <c r="AJ32" s="11">
        <f t="shared" si="6"/>
        <v>0</v>
      </c>
      <c r="AK32" s="12"/>
      <c r="AL32" s="12"/>
      <c r="AM32" s="12"/>
      <c r="AN32" s="12"/>
      <c r="AO32" s="82">
        <f t="shared" si="13"/>
        <v>4</v>
      </c>
      <c r="AP32" s="11">
        <f t="shared" si="7"/>
        <v>0</v>
      </c>
      <c r="AQ32" s="12"/>
      <c r="AR32" s="12"/>
      <c r="AS32" s="82">
        <f t="shared" si="14"/>
        <v>0</v>
      </c>
      <c r="AT32" s="11">
        <f t="shared" si="19"/>
        <v>1</v>
      </c>
      <c r="AU32" s="12">
        <v>1</v>
      </c>
      <c r="AV32" s="12"/>
      <c r="AW32" s="82">
        <f t="shared" si="15"/>
        <v>10</v>
      </c>
      <c r="AX32" s="11">
        <f t="shared" si="8"/>
        <v>0</v>
      </c>
      <c r="AY32" s="12"/>
      <c r="AZ32" s="12"/>
      <c r="BA32" s="12"/>
      <c r="BB32" s="12"/>
      <c r="BC32" s="82">
        <f t="shared" si="16"/>
        <v>9</v>
      </c>
      <c r="BD32" s="11">
        <f t="shared" si="9"/>
        <v>3</v>
      </c>
      <c r="BE32" s="12">
        <v>3</v>
      </c>
      <c r="BF32" s="12"/>
      <c r="BG32" s="82">
        <f t="shared" si="17"/>
        <v>22</v>
      </c>
      <c r="BH32" s="11">
        <f t="shared" si="10"/>
        <v>0</v>
      </c>
      <c r="BI32" s="12"/>
      <c r="BJ32" s="12"/>
      <c r="BK32" s="82">
        <f t="shared" si="18"/>
        <v>0</v>
      </c>
      <c r="BL32" s="105" t="s">
        <v>138</v>
      </c>
    </row>
    <row r="33" spans="1:64" x14ac:dyDescent="0.3">
      <c r="A33" s="30">
        <v>42245</v>
      </c>
      <c r="B33" s="9">
        <f t="shared" si="0"/>
        <v>39</v>
      </c>
      <c r="C33" s="10">
        <f t="shared" si="11"/>
        <v>2846</v>
      </c>
      <c r="D33" s="11">
        <f t="shared" si="1"/>
        <v>38</v>
      </c>
      <c r="E33" s="12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2798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2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2"/>
        <v>0</v>
      </c>
      <c r="AJ33" s="11">
        <f t="shared" si="6"/>
        <v>0</v>
      </c>
      <c r="AK33" s="12"/>
      <c r="AL33" s="12"/>
      <c r="AM33" s="12"/>
      <c r="AN33" s="12"/>
      <c r="AO33" s="82">
        <f t="shared" si="13"/>
        <v>4</v>
      </c>
      <c r="AP33" s="11">
        <f t="shared" si="7"/>
        <v>0</v>
      </c>
      <c r="AQ33" s="12"/>
      <c r="AR33" s="12"/>
      <c r="AS33" s="82">
        <f t="shared" si="14"/>
        <v>0</v>
      </c>
      <c r="AT33" s="11">
        <f t="shared" si="19"/>
        <v>1</v>
      </c>
      <c r="AU33" s="12">
        <v>1</v>
      </c>
      <c r="AV33" s="12"/>
      <c r="AW33" s="82">
        <f t="shared" si="15"/>
        <v>11</v>
      </c>
      <c r="AX33" s="11">
        <f t="shared" si="8"/>
        <v>0</v>
      </c>
      <c r="AY33" s="12"/>
      <c r="AZ33" s="12"/>
      <c r="BA33" s="12"/>
      <c r="BB33" s="12"/>
      <c r="BC33" s="82">
        <f>SUM(AX33+BC32)</f>
        <v>9</v>
      </c>
      <c r="BD33" s="11">
        <f t="shared" si="9"/>
        <v>0</v>
      </c>
      <c r="BE33" s="12"/>
      <c r="BF33" s="12"/>
      <c r="BG33" s="82">
        <f t="shared" si="17"/>
        <v>22</v>
      </c>
      <c r="BH33" s="11">
        <f t="shared" si="10"/>
        <v>0</v>
      </c>
      <c r="BI33" s="12"/>
      <c r="BJ33" s="12"/>
      <c r="BK33" s="82">
        <f t="shared" si="18"/>
        <v>0</v>
      </c>
      <c r="BL33" s="105" t="s">
        <v>159</v>
      </c>
    </row>
    <row r="34" spans="1:64" x14ac:dyDescent="0.3">
      <c r="A34" s="30">
        <v>42246</v>
      </c>
      <c r="B34" s="9">
        <f t="shared" si="0"/>
        <v>19</v>
      </c>
      <c r="C34" s="10">
        <f t="shared" si="11"/>
        <v>2865</v>
      </c>
      <c r="D34" s="11">
        <f t="shared" si="1"/>
        <v>17</v>
      </c>
      <c r="E34" s="12">
        <v>17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2">
        <f t="shared" si="2"/>
        <v>2815</v>
      </c>
      <c r="Q34" s="11">
        <f t="shared" si="3"/>
        <v>1</v>
      </c>
      <c r="R34" s="12"/>
      <c r="S34" s="12"/>
      <c r="T34" s="12"/>
      <c r="U34" s="12"/>
      <c r="V34" s="12"/>
      <c r="W34" s="12">
        <v>1</v>
      </c>
      <c r="X34" s="12"/>
      <c r="Y34" s="12"/>
      <c r="Z34" s="82">
        <f t="shared" si="4"/>
        <v>3</v>
      </c>
      <c r="AA34" s="11">
        <f t="shared" si="5"/>
        <v>0</v>
      </c>
      <c r="AB34" s="12"/>
      <c r="AC34" s="12"/>
      <c r="AD34" s="12"/>
      <c r="AE34" s="12"/>
      <c r="AF34" s="12"/>
      <c r="AG34" s="12"/>
      <c r="AH34" s="12"/>
      <c r="AI34" s="82">
        <f t="shared" si="12"/>
        <v>0</v>
      </c>
      <c r="AJ34" s="11">
        <f t="shared" si="6"/>
        <v>0</v>
      </c>
      <c r="AK34" s="12"/>
      <c r="AL34" s="12"/>
      <c r="AM34" s="12"/>
      <c r="AN34" s="12"/>
      <c r="AO34" s="82">
        <f t="shared" si="13"/>
        <v>4</v>
      </c>
      <c r="AP34" s="11">
        <f t="shared" si="7"/>
        <v>0</v>
      </c>
      <c r="AQ34" s="12"/>
      <c r="AR34" s="12"/>
      <c r="AS34" s="82">
        <f t="shared" si="14"/>
        <v>0</v>
      </c>
      <c r="AT34" s="11">
        <f t="shared" si="19"/>
        <v>0</v>
      </c>
      <c r="AU34" s="12"/>
      <c r="AV34" s="12"/>
      <c r="AW34" s="82">
        <f t="shared" si="15"/>
        <v>11</v>
      </c>
      <c r="AX34" s="11">
        <f t="shared" si="8"/>
        <v>0</v>
      </c>
      <c r="AY34" s="12"/>
      <c r="AZ34" s="12"/>
      <c r="BA34" s="12"/>
      <c r="BB34" s="12"/>
      <c r="BC34" s="82">
        <f t="shared" si="16"/>
        <v>9</v>
      </c>
      <c r="BD34" s="11">
        <f>SUM(BE34:BF34)</f>
        <v>1</v>
      </c>
      <c r="BE34" s="12">
        <v>1</v>
      </c>
      <c r="BF34" s="12"/>
      <c r="BG34" s="82">
        <f t="shared" si="17"/>
        <v>23</v>
      </c>
      <c r="BH34" s="11">
        <f t="shared" si="10"/>
        <v>0</v>
      </c>
      <c r="BI34" s="12"/>
      <c r="BJ34" s="12"/>
      <c r="BK34" s="82">
        <f t="shared" si="18"/>
        <v>0</v>
      </c>
      <c r="BL34" s="105" t="s">
        <v>160</v>
      </c>
    </row>
    <row r="35" spans="1:64" s="15" customFormat="1" x14ac:dyDescent="0.3">
      <c r="A35" s="34">
        <v>42247</v>
      </c>
      <c r="B35" s="15">
        <f t="shared" si="0"/>
        <v>20</v>
      </c>
      <c r="C35" s="16">
        <f t="shared" si="11"/>
        <v>2885</v>
      </c>
      <c r="D35" s="17">
        <f t="shared" si="1"/>
        <v>18</v>
      </c>
      <c r="E35" s="18">
        <v>18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3">
        <f t="shared" si="2"/>
        <v>2833</v>
      </c>
      <c r="Q35" s="17">
        <f t="shared" si="3"/>
        <v>0</v>
      </c>
      <c r="R35" s="18"/>
      <c r="S35" s="18"/>
      <c r="T35" s="18"/>
      <c r="U35" s="18"/>
      <c r="V35" s="18"/>
      <c r="W35" s="18"/>
      <c r="X35" s="18"/>
      <c r="Y35" s="18"/>
      <c r="Z35" s="83">
        <f t="shared" si="4"/>
        <v>3</v>
      </c>
      <c r="AA35" s="17">
        <f t="shared" si="5"/>
        <v>0</v>
      </c>
      <c r="AB35" s="18"/>
      <c r="AC35" s="18"/>
      <c r="AD35" s="18"/>
      <c r="AE35" s="18"/>
      <c r="AF35" s="18"/>
      <c r="AG35" s="18"/>
      <c r="AH35" s="18"/>
      <c r="AI35" s="83">
        <f t="shared" si="12"/>
        <v>0</v>
      </c>
      <c r="AJ35" s="17">
        <f t="shared" si="6"/>
        <v>0</v>
      </c>
      <c r="AK35" s="18"/>
      <c r="AL35" s="18"/>
      <c r="AM35" s="18"/>
      <c r="AN35" s="18"/>
      <c r="AO35" s="83">
        <f t="shared" si="13"/>
        <v>4</v>
      </c>
      <c r="AP35" s="17">
        <f t="shared" si="7"/>
        <v>0</v>
      </c>
      <c r="AQ35" s="18"/>
      <c r="AR35" s="18"/>
      <c r="AS35" s="83">
        <f t="shared" si="14"/>
        <v>0</v>
      </c>
      <c r="AT35" s="17">
        <f t="shared" si="19"/>
        <v>1</v>
      </c>
      <c r="AU35" s="18">
        <v>1</v>
      </c>
      <c r="AV35" s="18"/>
      <c r="AW35" s="83">
        <f t="shared" si="15"/>
        <v>12</v>
      </c>
      <c r="AX35" s="17">
        <f t="shared" si="8"/>
        <v>0</v>
      </c>
      <c r="AY35" s="18"/>
      <c r="AZ35" s="18"/>
      <c r="BA35" s="18"/>
      <c r="BB35" s="18"/>
      <c r="BC35" s="83">
        <f t="shared" si="16"/>
        <v>9</v>
      </c>
      <c r="BD35" s="17">
        <f t="shared" si="9"/>
        <v>1</v>
      </c>
      <c r="BE35" s="18">
        <v>1</v>
      </c>
      <c r="BF35" s="18"/>
      <c r="BG35" s="83">
        <f t="shared" si="17"/>
        <v>24</v>
      </c>
      <c r="BH35" s="17">
        <f t="shared" si="10"/>
        <v>0</v>
      </c>
      <c r="BI35" s="18"/>
      <c r="BJ35" s="18"/>
      <c r="BK35" s="83">
        <f t="shared" si="18"/>
        <v>0</v>
      </c>
      <c r="BL35" s="106" t="s">
        <v>154</v>
      </c>
    </row>
    <row r="36" spans="1:64" s="21" customFormat="1" x14ac:dyDescent="0.3">
      <c r="A36" s="46"/>
      <c r="C36" s="22"/>
      <c r="D36" s="1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2"/>
      <c r="Q36" s="11"/>
      <c r="R36" s="23"/>
      <c r="S36" s="23"/>
      <c r="T36" s="23"/>
      <c r="U36" s="23"/>
      <c r="V36" s="23"/>
      <c r="W36" s="23"/>
      <c r="X36" s="23"/>
      <c r="Y36" s="23"/>
      <c r="Z36" s="82"/>
      <c r="AA36" s="11"/>
      <c r="AB36" s="23"/>
      <c r="AC36" s="23"/>
      <c r="AD36" s="23"/>
      <c r="AE36" s="23"/>
      <c r="AF36" s="23"/>
      <c r="AG36" s="23"/>
      <c r="AH36" s="23"/>
      <c r="AI36" s="82"/>
      <c r="AJ36" s="11"/>
      <c r="AK36" s="23"/>
      <c r="AL36" s="23"/>
      <c r="AM36" s="23"/>
      <c r="AN36" s="23"/>
      <c r="AO36" s="82"/>
      <c r="AP36" s="11"/>
      <c r="AQ36" s="23"/>
      <c r="AR36" s="23"/>
      <c r="AS36" s="82"/>
      <c r="AT36" s="11"/>
      <c r="AU36" s="23"/>
      <c r="AV36" s="23"/>
      <c r="AW36" s="82"/>
      <c r="AX36" s="11"/>
      <c r="AY36" s="23"/>
      <c r="AZ36" s="23"/>
      <c r="BA36" s="23"/>
      <c r="BB36" s="23"/>
      <c r="BC36" s="82"/>
      <c r="BD36" s="11"/>
      <c r="BE36" s="23"/>
      <c r="BF36" s="23"/>
      <c r="BG36" s="82"/>
      <c r="BH36" s="11"/>
      <c r="BI36" s="23"/>
      <c r="BJ36" s="23"/>
      <c r="BK36" s="82"/>
      <c r="BL36" s="107"/>
    </row>
    <row r="37" spans="1:64" s="26" customFormat="1" ht="12.45" x14ac:dyDescent="0.3">
      <c r="A37" s="25" t="s">
        <v>73</v>
      </c>
      <c r="C37" s="27"/>
      <c r="D37" s="76">
        <f>SUM(D5:D35)</f>
        <v>2833</v>
      </c>
      <c r="E37" s="26">
        <f>SUM(E5:E35)</f>
        <v>1685</v>
      </c>
      <c r="F37" s="26">
        <f t="shared" ref="F37:O37" si="20">SUM(F5:F35)</f>
        <v>621</v>
      </c>
      <c r="G37" s="26">
        <f t="shared" si="20"/>
        <v>44</v>
      </c>
      <c r="H37" s="26">
        <f t="shared" si="20"/>
        <v>45</v>
      </c>
      <c r="I37" s="26">
        <f t="shared" si="20"/>
        <v>45</v>
      </c>
      <c r="J37" s="26">
        <f t="shared" si="20"/>
        <v>45</v>
      </c>
      <c r="K37" s="26">
        <f t="shared" si="20"/>
        <v>0</v>
      </c>
      <c r="L37" s="26">
        <f t="shared" si="20"/>
        <v>0</v>
      </c>
      <c r="M37" s="26">
        <f t="shared" si="20"/>
        <v>0</v>
      </c>
      <c r="N37" s="26">
        <f t="shared" si="20"/>
        <v>336</v>
      </c>
      <c r="O37" s="26">
        <f t="shared" si="20"/>
        <v>12</v>
      </c>
      <c r="P37" s="84">
        <f>P35</f>
        <v>2833</v>
      </c>
      <c r="Q37" s="76">
        <f>SUM(Q5:Q35)</f>
        <v>3</v>
      </c>
      <c r="R37" s="26">
        <f t="shared" ref="R37:Y37" si="21">SUM(R5:R35)</f>
        <v>2</v>
      </c>
      <c r="S37" s="26">
        <f>SUM(S5:S35)</f>
        <v>0</v>
      </c>
      <c r="T37" s="26">
        <f t="shared" si="21"/>
        <v>0</v>
      </c>
      <c r="U37" s="26">
        <f t="shared" si="21"/>
        <v>0</v>
      </c>
      <c r="V37" s="26">
        <f>SUM(V5:V35)</f>
        <v>0</v>
      </c>
      <c r="W37" s="26">
        <f t="shared" si="21"/>
        <v>1</v>
      </c>
      <c r="X37" s="26">
        <f t="shared" si="21"/>
        <v>0</v>
      </c>
      <c r="Y37" s="26">
        <f t="shared" si="21"/>
        <v>0</v>
      </c>
      <c r="Z37" s="84">
        <f>Z35</f>
        <v>3</v>
      </c>
      <c r="AA37" s="76">
        <f>SUM(AA5:AA35)</f>
        <v>0</v>
      </c>
      <c r="AB37" s="26">
        <f t="shared" ref="AB37:AH37" si="22">SUM(AB5:AB35)</f>
        <v>0</v>
      </c>
      <c r="AC37" s="26">
        <f t="shared" si="22"/>
        <v>0</v>
      </c>
      <c r="AD37" s="26">
        <f t="shared" si="22"/>
        <v>0</v>
      </c>
      <c r="AE37" s="26">
        <f t="shared" si="22"/>
        <v>0</v>
      </c>
      <c r="AF37" s="26">
        <f t="shared" si="22"/>
        <v>0</v>
      </c>
      <c r="AG37" s="26">
        <f t="shared" si="22"/>
        <v>0</v>
      </c>
      <c r="AH37" s="26">
        <f t="shared" si="22"/>
        <v>0</v>
      </c>
      <c r="AI37" s="84">
        <f>AI35</f>
        <v>0</v>
      </c>
      <c r="AJ37" s="76">
        <f>SUM(AJ5:AJ35)</f>
        <v>4</v>
      </c>
      <c r="AK37" s="26">
        <f>SUM(AK5:AK35)</f>
        <v>2</v>
      </c>
      <c r="AL37" s="26">
        <f>SUM(AL5:AL35)</f>
        <v>0</v>
      </c>
      <c r="AM37" s="26">
        <f>SUM(AM5:AM35)</f>
        <v>2</v>
      </c>
      <c r="AN37" s="26">
        <f>SUM(AN5:AN35)</f>
        <v>0</v>
      </c>
      <c r="AO37" s="84">
        <f>AO35</f>
        <v>4</v>
      </c>
      <c r="AP37" s="76">
        <f>SUM(AP5:AP35)</f>
        <v>0</v>
      </c>
      <c r="AQ37" s="26">
        <f>SUM(AQ5:AQ35)</f>
        <v>0</v>
      </c>
      <c r="AR37" s="26">
        <f>SUM(AR5:AR35)</f>
        <v>0</v>
      </c>
      <c r="AS37" s="84">
        <f>AS35</f>
        <v>0</v>
      </c>
      <c r="AT37" s="76">
        <f>SUM(AT5:AT35)</f>
        <v>12</v>
      </c>
      <c r="AU37" s="26">
        <f>SUM(AU5:AU35)</f>
        <v>12</v>
      </c>
      <c r="AV37" s="26">
        <f>SUM(AV5:AV35)</f>
        <v>0</v>
      </c>
      <c r="AW37" s="84">
        <f>AW35</f>
        <v>12</v>
      </c>
      <c r="AX37" s="76">
        <f>SUM(AX5:AX35)</f>
        <v>9</v>
      </c>
      <c r="AY37" s="26">
        <f>SUM(AY5:AY35)</f>
        <v>1</v>
      </c>
      <c r="AZ37" s="26">
        <f>SUM(AZ5:AZ35)</f>
        <v>8</v>
      </c>
      <c r="BA37" s="26">
        <f>SUM(BA5:BA35)</f>
        <v>0</v>
      </c>
      <c r="BB37" s="26">
        <f>SUM(BB5:BB35)</f>
        <v>0</v>
      </c>
      <c r="BC37" s="84">
        <f>BC35</f>
        <v>9</v>
      </c>
      <c r="BD37" s="76">
        <f>SUM(BD5:BD35)</f>
        <v>24</v>
      </c>
      <c r="BE37" s="26">
        <f>SUM(BE5:BE35)</f>
        <v>24</v>
      </c>
      <c r="BF37" s="26">
        <f>SUM(BF5:BF35)</f>
        <v>0</v>
      </c>
      <c r="BG37" s="84">
        <f>BG35</f>
        <v>24</v>
      </c>
      <c r="BH37" s="76">
        <f>SUM(BH5:BH35)</f>
        <v>0</v>
      </c>
      <c r="BI37" s="26">
        <f>SUM(BI5:BI35)</f>
        <v>0</v>
      </c>
      <c r="BJ37" s="26">
        <f>SUM(BJ5:BJ35)</f>
        <v>0</v>
      </c>
      <c r="BK37" s="84">
        <f>BK35</f>
        <v>0</v>
      </c>
      <c r="BL37" s="108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  <row r="39" spans="1:64" s="21" customFormat="1" x14ac:dyDescent="0.3">
      <c r="A39" s="46"/>
      <c r="C39" s="22"/>
      <c r="D39" s="11"/>
      <c r="P39" s="82"/>
      <c r="Q39" s="11"/>
      <c r="Z39" s="82"/>
      <c r="AA39" s="11"/>
      <c r="AI39" s="82"/>
      <c r="AJ39" s="11"/>
      <c r="AO39" s="82"/>
      <c r="AP39" s="11"/>
      <c r="AS39" s="82"/>
      <c r="AT39" s="11"/>
      <c r="AW39" s="82"/>
      <c r="AX39" s="11"/>
      <c r="BC39" s="82"/>
      <c r="BD39" s="11"/>
      <c r="BG39" s="82"/>
      <c r="BH39" s="11"/>
      <c r="BK39" s="82"/>
      <c r="BL39" s="10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L4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42248</v>
      </c>
      <c r="B5" s="9">
        <f t="shared" ref="B5:B34" si="0">SUM(D5+Q5+AA5+AJ5+AP5+AT5+AX5+BD5+BH5)</f>
        <v>35</v>
      </c>
      <c r="C5" s="10">
        <f>SUM(B5)</f>
        <v>35</v>
      </c>
      <c r="D5" s="11">
        <f>SUM(E5:O5)</f>
        <v>32</v>
      </c>
      <c r="E5" s="12">
        <v>32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32</v>
      </c>
      <c r="Q5" s="11">
        <f>SUM(R5:Y5)</f>
        <v>3</v>
      </c>
      <c r="R5" s="12">
        <v>3</v>
      </c>
      <c r="S5" s="12"/>
      <c r="T5" s="12"/>
      <c r="U5" s="12"/>
      <c r="V5" s="12"/>
      <c r="W5" s="12"/>
      <c r="X5" s="12"/>
      <c r="Y5" s="12"/>
      <c r="Z5" s="82">
        <f>SUM(R5:Y5)</f>
        <v>3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SUM(AP5:AR5)</f>
        <v>0</v>
      </c>
      <c r="AT5" s="11">
        <f>SUM(AU5:AV5)</f>
        <v>0</v>
      </c>
      <c r="AU5" s="12"/>
      <c r="AV5" s="12"/>
      <c r="AW5" s="82">
        <f>SUM(AT5:AV5)</f>
        <v>0</v>
      </c>
      <c r="AX5" s="11">
        <f>SUM(AY5:BB5)</f>
        <v>0</v>
      </c>
      <c r="AY5" s="12"/>
      <c r="AZ5" s="12"/>
      <c r="BA5" s="12"/>
      <c r="BB5" s="12"/>
      <c r="BC5" s="82">
        <f>SUM(AZ5:BB5)</f>
        <v>0</v>
      </c>
      <c r="BD5" s="11">
        <f>SUM(BE5:BF5)</f>
        <v>0</v>
      </c>
      <c r="BE5" s="12"/>
      <c r="BF5" s="12"/>
      <c r="BG5" s="82">
        <f>SUM(BE5:BF5)</f>
        <v>0</v>
      </c>
      <c r="BH5" s="11">
        <f>SUM(BI5:BJ5)</f>
        <v>0</v>
      </c>
      <c r="BI5" s="12"/>
      <c r="BJ5" s="12"/>
      <c r="BK5" s="82">
        <f>SUM(BI5:BJ5)</f>
        <v>0</v>
      </c>
      <c r="BL5" s="105" t="s">
        <v>168</v>
      </c>
    </row>
    <row r="6" spans="1:64" x14ac:dyDescent="0.3">
      <c r="A6" s="30">
        <v>42249</v>
      </c>
      <c r="B6" s="9">
        <f t="shared" si="0"/>
        <v>57</v>
      </c>
      <c r="C6" s="10">
        <f>SUM(C5+B6)</f>
        <v>92</v>
      </c>
      <c r="D6" s="11">
        <f t="shared" ref="D6:D34" si="1">SUM(E6:O6)</f>
        <v>57</v>
      </c>
      <c r="E6" s="12">
        <v>57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4" si="2">SUM(P5+D6)</f>
        <v>89</v>
      </c>
      <c r="Q6" s="11">
        <f t="shared" ref="Q6:Q34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4" si="4">SUM(Z5+Q6)</f>
        <v>3</v>
      </c>
      <c r="AA6" s="11">
        <f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4" si="5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4" si="6">SUM(AQ6:AR6)</f>
        <v>0</v>
      </c>
      <c r="AQ6" s="12"/>
      <c r="AR6" s="12"/>
      <c r="AS6" s="82">
        <f>SUM(AP6+AS5)</f>
        <v>0</v>
      </c>
      <c r="AT6" s="11">
        <f t="shared" ref="AT6:AT34" si="7">SUM(AU6:AV6)</f>
        <v>0</v>
      </c>
      <c r="AU6" s="12"/>
      <c r="AV6" s="12"/>
      <c r="AW6" s="82">
        <f>SUM(AT6+AW5)</f>
        <v>0</v>
      </c>
      <c r="AX6" s="11">
        <f t="shared" ref="AX6:AX34" si="8">SUM(AY6:BB6)</f>
        <v>0</v>
      </c>
      <c r="AY6" s="12"/>
      <c r="AZ6" s="12"/>
      <c r="BA6" s="12"/>
      <c r="BB6" s="12"/>
      <c r="BC6" s="82">
        <f>SUM(AZ6+BC5)</f>
        <v>0</v>
      </c>
      <c r="BD6" s="11">
        <f t="shared" ref="BD6:BD34" si="9">SUM(BE6:BF6)</f>
        <v>0</v>
      </c>
      <c r="BE6" s="12"/>
      <c r="BF6" s="12"/>
      <c r="BG6" s="82">
        <f>SUM(BD6+BG5)</f>
        <v>0</v>
      </c>
      <c r="BH6" s="11">
        <f t="shared" ref="BH6:BH34" si="10">SUM(BI6:BJ6)</f>
        <v>0</v>
      </c>
      <c r="BI6" s="12"/>
      <c r="BJ6" s="12"/>
      <c r="BK6" s="82">
        <f>SUM(BH6+BK5)</f>
        <v>0</v>
      </c>
      <c r="BL6" s="105" t="s">
        <v>169</v>
      </c>
    </row>
    <row r="7" spans="1:64" x14ac:dyDescent="0.3">
      <c r="A7" s="30">
        <v>42250</v>
      </c>
      <c r="B7" s="9">
        <f t="shared" si="0"/>
        <v>23</v>
      </c>
      <c r="C7" s="10">
        <f t="shared" ref="C7:C34" si="11">SUM(C6+B7)</f>
        <v>115</v>
      </c>
      <c r="D7" s="11">
        <f t="shared" si="1"/>
        <v>16</v>
      </c>
      <c r="E7" s="12">
        <v>16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105</v>
      </c>
      <c r="Q7" s="11">
        <f t="shared" si="3"/>
        <v>6</v>
      </c>
      <c r="R7" s="12">
        <v>4</v>
      </c>
      <c r="S7" s="12"/>
      <c r="T7" s="12"/>
      <c r="U7" s="12"/>
      <c r="V7" s="12"/>
      <c r="W7" s="12">
        <v>2</v>
      </c>
      <c r="X7" s="12"/>
      <c r="Y7" s="12"/>
      <c r="Z7" s="82">
        <f>SUM(Z6+Q7)</f>
        <v>9</v>
      </c>
      <c r="AA7" s="11">
        <f t="shared" ref="AA7:AA34" si="12">SUM(AB7:AH7)</f>
        <v>0</v>
      </c>
      <c r="AB7" s="12"/>
      <c r="AC7" s="12"/>
      <c r="AD7" s="12"/>
      <c r="AE7" s="12"/>
      <c r="AF7" s="12"/>
      <c r="AG7" s="12"/>
      <c r="AH7" s="12"/>
      <c r="AI7" s="82">
        <f t="shared" ref="AI7:AI34" si="13">SUM(AI6+AA7)</f>
        <v>0</v>
      </c>
      <c r="AJ7" s="11">
        <f t="shared" si="5"/>
        <v>0</v>
      </c>
      <c r="AK7" s="12"/>
      <c r="AL7" s="12"/>
      <c r="AM7" s="12"/>
      <c r="AN7" s="12"/>
      <c r="AO7" s="82">
        <f t="shared" ref="AO7:AO34" si="14">SUM(AO6+AJ7)</f>
        <v>0</v>
      </c>
      <c r="AP7" s="11">
        <f t="shared" si="6"/>
        <v>0</v>
      </c>
      <c r="AQ7" s="12"/>
      <c r="AR7" s="12"/>
      <c r="AS7" s="82">
        <f t="shared" ref="AS7:AS34" si="15">SUM(AP7+AS6)</f>
        <v>0</v>
      </c>
      <c r="AT7" s="11">
        <f t="shared" si="7"/>
        <v>1</v>
      </c>
      <c r="AU7" s="12">
        <v>1</v>
      </c>
      <c r="AV7" s="12"/>
      <c r="AW7" s="82">
        <f t="shared" ref="AW7:AW34" si="16">SUM(AT7+AW6)</f>
        <v>1</v>
      </c>
      <c r="AX7" s="11">
        <f t="shared" si="8"/>
        <v>0</v>
      </c>
      <c r="AY7" s="12"/>
      <c r="AZ7" s="12"/>
      <c r="BA7" s="12"/>
      <c r="BB7" s="12"/>
      <c r="BC7" s="82">
        <f t="shared" ref="BC7:BC34" si="17">SUM(AZ7+BC6)</f>
        <v>0</v>
      </c>
      <c r="BD7" s="11">
        <f t="shared" si="9"/>
        <v>0</v>
      </c>
      <c r="BE7" s="12"/>
      <c r="BF7" s="12"/>
      <c r="BG7" s="82">
        <f>SUM(BD7+BG6)</f>
        <v>0</v>
      </c>
      <c r="BH7" s="11">
        <f t="shared" si="10"/>
        <v>0</v>
      </c>
      <c r="BI7" s="12"/>
      <c r="BJ7" s="12"/>
      <c r="BK7" s="82">
        <f t="shared" ref="BK7:BK34" si="18">SUM(BH7+BK6)</f>
        <v>0</v>
      </c>
      <c r="BL7" s="105" t="s">
        <v>170</v>
      </c>
    </row>
    <row r="8" spans="1:64" x14ac:dyDescent="0.3">
      <c r="A8" s="30">
        <v>42251</v>
      </c>
      <c r="B8" s="9">
        <f t="shared" si="0"/>
        <v>22</v>
      </c>
      <c r="C8" s="10">
        <f t="shared" si="11"/>
        <v>137</v>
      </c>
      <c r="D8" s="11">
        <f t="shared" si="1"/>
        <v>21</v>
      </c>
      <c r="E8" s="12">
        <v>21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126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9</v>
      </c>
      <c r="AA8" s="11">
        <f t="shared" si="12"/>
        <v>0</v>
      </c>
      <c r="AB8" s="12"/>
      <c r="AC8" s="12"/>
      <c r="AD8" s="12"/>
      <c r="AE8" s="12"/>
      <c r="AF8" s="12"/>
      <c r="AG8" s="12"/>
      <c r="AH8" s="12"/>
      <c r="AI8" s="82">
        <f t="shared" si="13"/>
        <v>0</v>
      </c>
      <c r="AJ8" s="11">
        <f t="shared" si="5"/>
        <v>0</v>
      </c>
      <c r="AK8" s="12"/>
      <c r="AL8" s="12"/>
      <c r="AM8" s="12"/>
      <c r="AN8" s="12"/>
      <c r="AO8" s="82">
        <f t="shared" si="14"/>
        <v>0</v>
      </c>
      <c r="AP8" s="11">
        <f t="shared" si="6"/>
        <v>0</v>
      </c>
      <c r="AQ8" s="12"/>
      <c r="AR8" s="12"/>
      <c r="AS8" s="82">
        <f t="shared" si="15"/>
        <v>0</v>
      </c>
      <c r="AT8" s="11">
        <f t="shared" si="7"/>
        <v>1</v>
      </c>
      <c r="AU8" s="12">
        <v>1</v>
      </c>
      <c r="AV8" s="12"/>
      <c r="AW8" s="82">
        <f t="shared" si="16"/>
        <v>2</v>
      </c>
      <c r="AX8" s="11">
        <f t="shared" si="8"/>
        <v>0</v>
      </c>
      <c r="AY8" s="12"/>
      <c r="AZ8" s="12"/>
      <c r="BA8" s="12"/>
      <c r="BB8" s="12"/>
      <c r="BC8" s="82">
        <f t="shared" si="17"/>
        <v>0</v>
      </c>
      <c r="BD8" s="11">
        <f t="shared" si="9"/>
        <v>0</v>
      </c>
      <c r="BE8" s="12"/>
      <c r="BF8" s="12"/>
      <c r="BG8" s="82">
        <f t="shared" ref="BG8:BG34" si="19">SUM(BD8+BG7)</f>
        <v>0</v>
      </c>
      <c r="BH8" s="11">
        <f t="shared" si="10"/>
        <v>0</v>
      </c>
      <c r="BI8" s="12"/>
      <c r="BJ8" s="12"/>
      <c r="BK8" s="82">
        <f>SUM(BH8+BK7)</f>
        <v>0</v>
      </c>
      <c r="BL8" s="105" t="s">
        <v>166</v>
      </c>
    </row>
    <row r="9" spans="1:64" x14ac:dyDescent="0.3">
      <c r="A9" s="30">
        <v>42252</v>
      </c>
      <c r="B9" s="9">
        <f t="shared" si="0"/>
        <v>30</v>
      </c>
      <c r="C9" s="10">
        <f t="shared" si="11"/>
        <v>167</v>
      </c>
      <c r="D9" s="11">
        <f t="shared" si="1"/>
        <v>29</v>
      </c>
      <c r="E9" s="12">
        <v>29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155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9</v>
      </c>
      <c r="AA9" s="11">
        <f t="shared" si="12"/>
        <v>0</v>
      </c>
      <c r="AB9" s="12"/>
      <c r="AC9" s="12"/>
      <c r="AD9" s="12"/>
      <c r="AE9" s="12"/>
      <c r="AF9" s="12"/>
      <c r="AG9" s="12"/>
      <c r="AH9" s="12"/>
      <c r="AI9" s="82">
        <f t="shared" si="13"/>
        <v>0</v>
      </c>
      <c r="AJ9" s="11">
        <f t="shared" si="5"/>
        <v>0</v>
      </c>
      <c r="AK9" s="12"/>
      <c r="AL9" s="12"/>
      <c r="AM9" s="12"/>
      <c r="AN9" s="12"/>
      <c r="AO9" s="82">
        <f t="shared" si="14"/>
        <v>0</v>
      </c>
      <c r="AP9" s="11">
        <f t="shared" si="6"/>
        <v>0</v>
      </c>
      <c r="AQ9" s="12"/>
      <c r="AR9" s="12"/>
      <c r="AS9" s="82">
        <f t="shared" si="15"/>
        <v>0</v>
      </c>
      <c r="AT9" s="11">
        <f t="shared" si="7"/>
        <v>1</v>
      </c>
      <c r="AU9" s="12">
        <v>1</v>
      </c>
      <c r="AV9" s="12"/>
      <c r="AW9" s="82">
        <f t="shared" si="16"/>
        <v>3</v>
      </c>
      <c r="AX9" s="11">
        <f t="shared" si="8"/>
        <v>0</v>
      </c>
      <c r="AY9" s="12"/>
      <c r="AZ9" s="12"/>
      <c r="BA9" s="12"/>
      <c r="BB9" s="12"/>
      <c r="BC9" s="82">
        <f t="shared" si="17"/>
        <v>0</v>
      </c>
      <c r="BD9" s="11">
        <f>SUM(BE9:BF9)</f>
        <v>0</v>
      </c>
      <c r="BE9" s="12"/>
      <c r="BF9" s="12"/>
      <c r="BG9" s="82">
        <f t="shared" si="19"/>
        <v>0</v>
      </c>
      <c r="BH9" s="11">
        <f t="shared" si="10"/>
        <v>0</v>
      </c>
      <c r="BI9" s="12"/>
      <c r="BJ9" s="12"/>
      <c r="BK9" s="82">
        <f t="shared" si="18"/>
        <v>0</v>
      </c>
      <c r="BL9" s="105" t="s">
        <v>181</v>
      </c>
    </row>
    <row r="10" spans="1:64" x14ac:dyDescent="0.3">
      <c r="A10" s="30">
        <v>42253</v>
      </c>
      <c r="B10" s="9">
        <f t="shared" si="0"/>
        <v>0</v>
      </c>
      <c r="C10" s="10">
        <f t="shared" si="11"/>
        <v>167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155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9</v>
      </c>
      <c r="AA10" s="11">
        <f t="shared" si="12"/>
        <v>0</v>
      </c>
      <c r="AB10" s="12"/>
      <c r="AC10" s="12"/>
      <c r="AD10" s="12"/>
      <c r="AE10" s="12"/>
      <c r="AF10" s="12"/>
      <c r="AG10" s="12"/>
      <c r="AH10" s="12"/>
      <c r="AI10" s="82">
        <f t="shared" si="13"/>
        <v>0</v>
      </c>
      <c r="AJ10" s="11">
        <f t="shared" si="5"/>
        <v>0</v>
      </c>
      <c r="AK10" s="12"/>
      <c r="AL10" s="12"/>
      <c r="AM10" s="12"/>
      <c r="AN10" s="12"/>
      <c r="AO10" s="82">
        <f t="shared" si="14"/>
        <v>0</v>
      </c>
      <c r="AP10" s="11">
        <f t="shared" si="6"/>
        <v>0</v>
      </c>
      <c r="AQ10" s="12"/>
      <c r="AR10" s="12"/>
      <c r="AS10" s="82">
        <f t="shared" si="15"/>
        <v>0</v>
      </c>
      <c r="AT10" s="11">
        <f t="shared" si="7"/>
        <v>0</v>
      </c>
      <c r="AU10" s="12"/>
      <c r="AV10" s="12"/>
      <c r="AW10" s="82">
        <f t="shared" si="16"/>
        <v>3</v>
      </c>
      <c r="AX10" s="11">
        <f t="shared" si="8"/>
        <v>0</v>
      </c>
      <c r="AY10" s="12"/>
      <c r="AZ10" s="12"/>
      <c r="BA10" s="12"/>
      <c r="BB10" s="12"/>
      <c r="BC10" s="82">
        <f t="shared" si="17"/>
        <v>0</v>
      </c>
      <c r="BD10" s="11">
        <f t="shared" si="9"/>
        <v>0</v>
      </c>
      <c r="BE10" s="12"/>
      <c r="BF10" s="12"/>
      <c r="BG10" s="82">
        <f t="shared" si="19"/>
        <v>0</v>
      </c>
      <c r="BH10" s="11">
        <f t="shared" si="10"/>
        <v>0</v>
      </c>
      <c r="BI10" s="12"/>
      <c r="BJ10" s="12"/>
      <c r="BK10" s="82">
        <f t="shared" si="18"/>
        <v>0</v>
      </c>
      <c r="BL10" s="105"/>
    </row>
    <row r="11" spans="1:64" x14ac:dyDescent="0.3">
      <c r="A11" s="30">
        <v>42254</v>
      </c>
      <c r="B11" s="9">
        <f t="shared" si="0"/>
        <v>0</v>
      </c>
      <c r="C11" s="10">
        <f t="shared" si="11"/>
        <v>167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155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9</v>
      </c>
      <c r="AA11" s="11">
        <f t="shared" si="12"/>
        <v>0</v>
      </c>
      <c r="AB11" s="12"/>
      <c r="AC11" s="12"/>
      <c r="AD11" s="12"/>
      <c r="AE11" s="12"/>
      <c r="AF11" s="12"/>
      <c r="AG11" s="12"/>
      <c r="AH11" s="12"/>
      <c r="AI11" s="82">
        <f t="shared" si="13"/>
        <v>0</v>
      </c>
      <c r="AJ11" s="11">
        <f t="shared" si="5"/>
        <v>0</v>
      </c>
      <c r="AK11" s="12"/>
      <c r="AL11" s="12"/>
      <c r="AM11" s="12"/>
      <c r="AN11" s="12"/>
      <c r="AO11" s="82">
        <f t="shared" si="14"/>
        <v>0</v>
      </c>
      <c r="AP11" s="11">
        <f t="shared" si="6"/>
        <v>0</v>
      </c>
      <c r="AQ11" s="12"/>
      <c r="AR11" s="12"/>
      <c r="AS11" s="82">
        <f t="shared" si="15"/>
        <v>0</v>
      </c>
      <c r="AT11" s="11">
        <f t="shared" si="7"/>
        <v>0</v>
      </c>
      <c r="AU11" s="12"/>
      <c r="AV11" s="12"/>
      <c r="AW11" s="82">
        <f t="shared" si="16"/>
        <v>3</v>
      </c>
      <c r="AX11" s="11">
        <f t="shared" si="8"/>
        <v>0</v>
      </c>
      <c r="AY11" s="12"/>
      <c r="AZ11" s="12"/>
      <c r="BA11" s="12"/>
      <c r="BB11" s="12"/>
      <c r="BC11" s="82">
        <f t="shared" si="17"/>
        <v>0</v>
      </c>
      <c r="BD11" s="11">
        <f t="shared" si="9"/>
        <v>0</v>
      </c>
      <c r="BE11" s="12"/>
      <c r="BF11" s="12"/>
      <c r="BG11" s="82">
        <f t="shared" si="19"/>
        <v>0</v>
      </c>
      <c r="BH11" s="11">
        <f t="shared" si="10"/>
        <v>0</v>
      </c>
      <c r="BI11" s="12"/>
      <c r="BJ11" s="12"/>
      <c r="BK11" s="82">
        <f t="shared" si="18"/>
        <v>0</v>
      </c>
      <c r="BL11" s="105"/>
    </row>
    <row r="12" spans="1:64" x14ac:dyDescent="0.3">
      <c r="A12" s="30">
        <v>42255</v>
      </c>
      <c r="B12" s="9">
        <f t="shared" si="0"/>
        <v>72</v>
      </c>
      <c r="C12" s="10">
        <f t="shared" si="11"/>
        <v>239</v>
      </c>
      <c r="D12" s="11">
        <f t="shared" si="1"/>
        <v>46</v>
      </c>
      <c r="E12" s="12">
        <v>46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201</v>
      </c>
      <c r="Q12" s="11">
        <f t="shared" si="3"/>
        <v>10</v>
      </c>
      <c r="R12" s="12">
        <v>6</v>
      </c>
      <c r="S12" s="12"/>
      <c r="T12" s="12">
        <v>2</v>
      </c>
      <c r="U12" s="12"/>
      <c r="V12" s="12"/>
      <c r="W12" s="12">
        <v>2</v>
      </c>
      <c r="X12" s="12"/>
      <c r="Y12" s="12"/>
      <c r="Z12" s="82">
        <f t="shared" si="4"/>
        <v>19</v>
      </c>
      <c r="AA12" s="11">
        <f t="shared" si="12"/>
        <v>0</v>
      </c>
      <c r="AB12" s="12"/>
      <c r="AC12" s="12"/>
      <c r="AD12" s="12"/>
      <c r="AE12" s="12"/>
      <c r="AF12" s="12"/>
      <c r="AG12" s="12"/>
      <c r="AH12" s="12"/>
      <c r="AI12" s="82">
        <f t="shared" si="13"/>
        <v>0</v>
      </c>
      <c r="AJ12" s="11">
        <f t="shared" si="5"/>
        <v>0</v>
      </c>
      <c r="AK12" s="12"/>
      <c r="AL12" s="12"/>
      <c r="AM12" s="12"/>
      <c r="AN12" s="12"/>
      <c r="AO12" s="82">
        <f t="shared" si="14"/>
        <v>0</v>
      </c>
      <c r="AP12" s="11">
        <f t="shared" si="6"/>
        <v>0</v>
      </c>
      <c r="AQ12" s="12"/>
      <c r="AR12" s="12"/>
      <c r="AS12" s="82">
        <f t="shared" si="15"/>
        <v>0</v>
      </c>
      <c r="AT12" s="11">
        <f t="shared" si="7"/>
        <v>15</v>
      </c>
      <c r="AU12" s="12">
        <v>15</v>
      </c>
      <c r="AV12" s="12"/>
      <c r="AW12" s="82">
        <f t="shared" si="16"/>
        <v>18</v>
      </c>
      <c r="AX12" s="11">
        <f t="shared" si="8"/>
        <v>0</v>
      </c>
      <c r="AY12" s="12"/>
      <c r="AZ12" s="12"/>
      <c r="BA12" s="12"/>
      <c r="BB12" s="12"/>
      <c r="BC12" s="82">
        <f t="shared" si="17"/>
        <v>0</v>
      </c>
      <c r="BD12" s="11">
        <f t="shared" si="9"/>
        <v>1</v>
      </c>
      <c r="BE12" s="12">
        <v>1</v>
      </c>
      <c r="BF12" s="12"/>
      <c r="BG12" s="82">
        <f t="shared" si="19"/>
        <v>1</v>
      </c>
      <c r="BH12" s="11">
        <f t="shared" si="10"/>
        <v>0</v>
      </c>
      <c r="BI12" s="12"/>
      <c r="BJ12" s="12"/>
      <c r="BK12" s="82">
        <f t="shared" si="18"/>
        <v>0</v>
      </c>
      <c r="BL12" s="105" t="s">
        <v>171</v>
      </c>
    </row>
    <row r="13" spans="1:64" x14ac:dyDescent="0.3">
      <c r="A13" s="30">
        <v>42256</v>
      </c>
      <c r="B13" s="9">
        <f t="shared" si="0"/>
        <v>109</v>
      </c>
      <c r="C13" s="10">
        <f t="shared" si="11"/>
        <v>348</v>
      </c>
      <c r="D13" s="11">
        <f t="shared" si="1"/>
        <v>82</v>
      </c>
      <c r="E13" s="12">
        <v>82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283</v>
      </c>
      <c r="Q13" s="11">
        <f t="shared" si="3"/>
        <v>16</v>
      </c>
      <c r="R13" s="12">
        <v>8</v>
      </c>
      <c r="S13" s="12"/>
      <c r="T13" s="12">
        <v>2</v>
      </c>
      <c r="U13" s="12">
        <v>1</v>
      </c>
      <c r="V13" s="12"/>
      <c r="W13" s="12">
        <v>5</v>
      </c>
      <c r="X13" s="12"/>
      <c r="Y13" s="12"/>
      <c r="Z13" s="82">
        <f t="shared" si="4"/>
        <v>35</v>
      </c>
      <c r="AA13" s="11">
        <f t="shared" si="12"/>
        <v>0</v>
      </c>
      <c r="AB13" s="12"/>
      <c r="AC13" s="12"/>
      <c r="AD13" s="12"/>
      <c r="AE13" s="12"/>
      <c r="AF13" s="12"/>
      <c r="AG13" s="12"/>
      <c r="AH13" s="12"/>
      <c r="AI13" s="82">
        <f t="shared" si="13"/>
        <v>0</v>
      </c>
      <c r="AJ13" s="11">
        <f t="shared" si="5"/>
        <v>0</v>
      </c>
      <c r="AK13" s="12"/>
      <c r="AL13" s="12"/>
      <c r="AM13" s="12"/>
      <c r="AN13" s="12"/>
      <c r="AO13" s="82">
        <f t="shared" si="14"/>
        <v>0</v>
      </c>
      <c r="AP13" s="11">
        <f t="shared" si="6"/>
        <v>0</v>
      </c>
      <c r="AQ13" s="12"/>
      <c r="AR13" s="12"/>
      <c r="AS13" s="82">
        <f t="shared" si="15"/>
        <v>0</v>
      </c>
      <c r="AT13" s="11">
        <f t="shared" si="7"/>
        <v>11</v>
      </c>
      <c r="AU13" s="12">
        <v>11</v>
      </c>
      <c r="AV13" s="12"/>
      <c r="AW13" s="82">
        <f t="shared" si="16"/>
        <v>29</v>
      </c>
      <c r="AX13" s="11">
        <f t="shared" si="8"/>
        <v>0</v>
      </c>
      <c r="AY13" s="12"/>
      <c r="AZ13" s="12"/>
      <c r="BA13" s="12"/>
      <c r="BB13" s="12"/>
      <c r="BC13" s="82">
        <f t="shared" si="17"/>
        <v>0</v>
      </c>
      <c r="BD13" s="11">
        <f t="shared" si="9"/>
        <v>0</v>
      </c>
      <c r="BE13" s="12"/>
      <c r="BF13" s="12"/>
      <c r="BG13" s="82">
        <f t="shared" si="19"/>
        <v>1</v>
      </c>
      <c r="BH13" s="11">
        <f t="shared" si="10"/>
        <v>0</v>
      </c>
      <c r="BI13" s="12"/>
      <c r="BJ13" s="12"/>
      <c r="BK13" s="82">
        <f t="shared" si="18"/>
        <v>0</v>
      </c>
      <c r="BL13" s="105" t="s">
        <v>189</v>
      </c>
    </row>
    <row r="14" spans="1:64" x14ac:dyDescent="0.3">
      <c r="A14" s="30">
        <v>42257</v>
      </c>
      <c r="B14" s="9">
        <f t="shared" si="0"/>
        <v>32</v>
      </c>
      <c r="C14" s="10">
        <f t="shared" si="11"/>
        <v>380</v>
      </c>
      <c r="D14" s="11">
        <f t="shared" si="1"/>
        <v>21</v>
      </c>
      <c r="E14" s="12">
        <v>21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304</v>
      </c>
      <c r="Q14" s="11">
        <f t="shared" si="3"/>
        <v>3</v>
      </c>
      <c r="R14" s="12">
        <v>2</v>
      </c>
      <c r="S14" s="12"/>
      <c r="T14" s="12"/>
      <c r="U14" s="12"/>
      <c r="V14" s="12"/>
      <c r="W14" s="12">
        <v>1</v>
      </c>
      <c r="X14" s="12"/>
      <c r="Y14" s="12"/>
      <c r="Z14" s="82">
        <f t="shared" si="4"/>
        <v>38</v>
      </c>
      <c r="AA14" s="11">
        <f t="shared" si="12"/>
        <v>0</v>
      </c>
      <c r="AB14" s="12"/>
      <c r="AC14" s="12"/>
      <c r="AD14" s="12"/>
      <c r="AE14" s="12"/>
      <c r="AF14" s="12"/>
      <c r="AG14" s="12"/>
      <c r="AH14" s="12"/>
      <c r="AI14" s="82">
        <f t="shared" si="13"/>
        <v>0</v>
      </c>
      <c r="AJ14" s="11">
        <f t="shared" si="5"/>
        <v>0</v>
      </c>
      <c r="AK14" s="12"/>
      <c r="AL14" s="12"/>
      <c r="AM14" s="12"/>
      <c r="AN14" s="12"/>
      <c r="AO14" s="82">
        <f t="shared" si="14"/>
        <v>0</v>
      </c>
      <c r="AP14" s="11">
        <f t="shared" si="6"/>
        <v>0</v>
      </c>
      <c r="AQ14" s="12"/>
      <c r="AR14" s="12"/>
      <c r="AS14" s="82">
        <f t="shared" si="15"/>
        <v>0</v>
      </c>
      <c r="AT14" s="11">
        <f t="shared" si="7"/>
        <v>8</v>
      </c>
      <c r="AU14" s="12">
        <v>8</v>
      </c>
      <c r="AV14" s="12"/>
      <c r="AW14" s="82">
        <f t="shared" si="16"/>
        <v>37</v>
      </c>
      <c r="AX14" s="11">
        <f t="shared" si="8"/>
        <v>0</v>
      </c>
      <c r="AY14" s="12"/>
      <c r="AZ14" s="12"/>
      <c r="BA14" s="12"/>
      <c r="BB14" s="12"/>
      <c r="BC14" s="82">
        <f t="shared" si="17"/>
        <v>0</v>
      </c>
      <c r="BD14" s="11">
        <f t="shared" si="9"/>
        <v>0</v>
      </c>
      <c r="BE14" s="12"/>
      <c r="BF14" s="12"/>
      <c r="BG14" s="82">
        <f t="shared" si="19"/>
        <v>1</v>
      </c>
      <c r="BH14" s="11">
        <f t="shared" si="10"/>
        <v>0</v>
      </c>
      <c r="BI14" s="12"/>
      <c r="BJ14" s="12"/>
      <c r="BK14" s="82">
        <f t="shared" si="18"/>
        <v>0</v>
      </c>
      <c r="BL14" s="105" t="s">
        <v>167</v>
      </c>
    </row>
    <row r="15" spans="1:64" x14ac:dyDescent="0.3">
      <c r="A15" s="30">
        <v>42258</v>
      </c>
      <c r="B15" s="9">
        <f t="shared" si="0"/>
        <v>55</v>
      </c>
      <c r="C15" s="10">
        <f t="shared" si="11"/>
        <v>435</v>
      </c>
      <c r="D15" s="11">
        <f t="shared" si="1"/>
        <v>41</v>
      </c>
      <c r="E15" s="12">
        <v>41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345</v>
      </c>
      <c r="Q15" s="11">
        <f t="shared" si="3"/>
        <v>11</v>
      </c>
      <c r="R15" s="12">
        <v>7</v>
      </c>
      <c r="S15" s="12"/>
      <c r="T15" s="12">
        <v>2</v>
      </c>
      <c r="U15" s="12"/>
      <c r="V15" s="12"/>
      <c r="W15" s="12">
        <v>2</v>
      </c>
      <c r="X15" s="12"/>
      <c r="Y15" s="12"/>
      <c r="Z15" s="82">
        <f t="shared" si="4"/>
        <v>49</v>
      </c>
      <c r="AA15" s="11">
        <f t="shared" si="12"/>
        <v>0</v>
      </c>
      <c r="AB15" s="12"/>
      <c r="AC15" s="12"/>
      <c r="AD15" s="12"/>
      <c r="AE15" s="12"/>
      <c r="AF15" s="12"/>
      <c r="AG15" s="12"/>
      <c r="AH15" s="12"/>
      <c r="AI15" s="82">
        <f t="shared" si="13"/>
        <v>0</v>
      </c>
      <c r="AJ15" s="11">
        <f t="shared" si="5"/>
        <v>0</v>
      </c>
      <c r="AK15" s="12"/>
      <c r="AL15" s="12"/>
      <c r="AM15" s="12"/>
      <c r="AN15" s="12"/>
      <c r="AO15" s="82">
        <f t="shared" si="14"/>
        <v>0</v>
      </c>
      <c r="AP15" s="11">
        <f t="shared" si="6"/>
        <v>0</v>
      </c>
      <c r="AQ15" s="12"/>
      <c r="AR15" s="12"/>
      <c r="AS15" s="82">
        <f t="shared" si="15"/>
        <v>0</v>
      </c>
      <c r="AT15" s="11">
        <f t="shared" si="7"/>
        <v>2</v>
      </c>
      <c r="AU15" s="12">
        <v>2</v>
      </c>
      <c r="AV15" s="12"/>
      <c r="AW15" s="82">
        <f t="shared" si="16"/>
        <v>39</v>
      </c>
      <c r="AX15" s="11">
        <f t="shared" si="8"/>
        <v>0</v>
      </c>
      <c r="AY15" s="12"/>
      <c r="AZ15" s="12"/>
      <c r="BA15" s="12"/>
      <c r="BB15" s="12"/>
      <c r="BC15" s="82">
        <f t="shared" si="17"/>
        <v>0</v>
      </c>
      <c r="BD15" s="11">
        <f t="shared" si="9"/>
        <v>1</v>
      </c>
      <c r="BE15" s="12">
        <v>1</v>
      </c>
      <c r="BF15" s="12"/>
      <c r="BG15" s="82">
        <f t="shared" si="19"/>
        <v>2</v>
      </c>
      <c r="BH15" s="11">
        <f t="shared" si="10"/>
        <v>0</v>
      </c>
      <c r="BI15" s="12"/>
      <c r="BJ15" s="12"/>
      <c r="BK15" s="82">
        <f t="shared" si="18"/>
        <v>0</v>
      </c>
      <c r="BL15" s="105" t="s">
        <v>188</v>
      </c>
    </row>
    <row r="16" spans="1:64" x14ac:dyDescent="0.3">
      <c r="A16" s="30">
        <v>42259</v>
      </c>
      <c r="B16" s="9">
        <f t="shared" si="0"/>
        <v>35</v>
      </c>
      <c r="C16" s="10">
        <f t="shared" si="11"/>
        <v>470</v>
      </c>
      <c r="D16" s="11">
        <f t="shared" si="1"/>
        <v>28</v>
      </c>
      <c r="E16" s="12">
        <v>28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373</v>
      </c>
      <c r="Q16" s="11">
        <f t="shared" si="3"/>
        <v>4</v>
      </c>
      <c r="R16" s="12">
        <v>3</v>
      </c>
      <c r="S16" s="12"/>
      <c r="T16" s="12">
        <v>1</v>
      </c>
      <c r="U16" s="12"/>
      <c r="V16" s="12"/>
      <c r="W16" s="12"/>
      <c r="X16" s="12"/>
      <c r="Y16" s="12"/>
      <c r="Z16" s="82">
        <f t="shared" si="4"/>
        <v>53</v>
      </c>
      <c r="AA16" s="11">
        <f t="shared" si="12"/>
        <v>0</v>
      </c>
      <c r="AB16" s="12"/>
      <c r="AC16" s="12"/>
      <c r="AD16" s="12"/>
      <c r="AE16" s="12"/>
      <c r="AF16" s="12"/>
      <c r="AG16" s="12"/>
      <c r="AH16" s="12"/>
      <c r="AI16" s="82">
        <f t="shared" si="13"/>
        <v>0</v>
      </c>
      <c r="AJ16" s="11">
        <f t="shared" si="5"/>
        <v>0</v>
      </c>
      <c r="AK16" s="12"/>
      <c r="AL16" s="12"/>
      <c r="AM16" s="12"/>
      <c r="AN16" s="12"/>
      <c r="AO16" s="82">
        <f t="shared" si="14"/>
        <v>0</v>
      </c>
      <c r="AP16" s="11">
        <f t="shared" si="6"/>
        <v>0</v>
      </c>
      <c r="AQ16" s="12"/>
      <c r="AR16" s="12"/>
      <c r="AS16" s="82">
        <f t="shared" si="15"/>
        <v>0</v>
      </c>
      <c r="AT16" s="11">
        <f t="shared" si="7"/>
        <v>0</v>
      </c>
      <c r="AU16" s="12"/>
      <c r="AV16" s="12"/>
      <c r="AW16" s="82">
        <f t="shared" si="16"/>
        <v>39</v>
      </c>
      <c r="AX16" s="11">
        <f t="shared" si="8"/>
        <v>0</v>
      </c>
      <c r="AY16" s="12"/>
      <c r="AZ16" s="12"/>
      <c r="BA16" s="12"/>
      <c r="BB16" s="12"/>
      <c r="BC16" s="82">
        <f t="shared" si="17"/>
        <v>0</v>
      </c>
      <c r="BD16" s="11">
        <f t="shared" si="9"/>
        <v>3</v>
      </c>
      <c r="BE16" s="12">
        <v>3</v>
      </c>
      <c r="BF16" s="12"/>
      <c r="BG16" s="82">
        <f t="shared" si="19"/>
        <v>5</v>
      </c>
      <c r="BH16" s="11">
        <f t="shared" si="10"/>
        <v>0</v>
      </c>
      <c r="BI16" s="12"/>
      <c r="BJ16" s="12"/>
      <c r="BK16" s="82">
        <f t="shared" si="18"/>
        <v>0</v>
      </c>
      <c r="BL16" s="105" t="s">
        <v>186</v>
      </c>
    </row>
    <row r="17" spans="1:64" x14ac:dyDescent="0.3">
      <c r="A17" s="30">
        <v>42260</v>
      </c>
      <c r="B17" s="9">
        <f t="shared" si="0"/>
        <v>0</v>
      </c>
      <c r="C17" s="10">
        <f t="shared" si="11"/>
        <v>470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373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53</v>
      </c>
      <c r="AA17" s="11">
        <f t="shared" si="12"/>
        <v>0</v>
      </c>
      <c r="AB17" s="12"/>
      <c r="AC17" s="12"/>
      <c r="AD17" s="12"/>
      <c r="AE17" s="12"/>
      <c r="AF17" s="12"/>
      <c r="AG17" s="12"/>
      <c r="AH17" s="12"/>
      <c r="AI17" s="82">
        <f t="shared" si="13"/>
        <v>0</v>
      </c>
      <c r="AJ17" s="11">
        <f t="shared" si="5"/>
        <v>0</v>
      </c>
      <c r="AK17" s="12"/>
      <c r="AL17" s="12"/>
      <c r="AM17" s="12"/>
      <c r="AN17" s="12"/>
      <c r="AO17" s="82">
        <f t="shared" si="14"/>
        <v>0</v>
      </c>
      <c r="AP17" s="11">
        <f t="shared" si="6"/>
        <v>0</v>
      </c>
      <c r="AQ17" s="12"/>
      <c r="AR17" s="12"/>
      <c r="AS17" s="82">
        <f t="shared" si="15"/>
        <v>0</v>
      </c>
      <c r="AT17" s="11">
        <f t="shared" si="7"/>
        <v>0</v>
      </c>
      <c r="AU17" s="12"/>
      <c r="AV17" s="12"/>
      <c r="AW17" s="82">
        <f t="shared" si="16"/>
        <v>39</v>
      </c>
      <c r="AX17" s="11">
        <f t="shared" si="8"/>
        <v>0</v>
      </c>
      <c r="AY17" s="12"/>
      <c r="AZ17" s="12"/>
      <c r="BA17" s="12"/>
      <c r="BB17" s="12"/>
      <c r="BC17" s="82">
        <f t="shared" si="17"/>
        <v>0</v>
      </c>
      <c r="BD17" s="11">
        <f t="shared" si="9"/>
        <v>0</v>
      </c>
      <c r="BE17" s="12"/>
      <c r="BF17" s="12"/>
      <c r="BG17" s="82">
        <f t="shared" si="19"/>
        <v>5</v>
      </c>
      <c r="BH17" s="11">
        <f t="shared" si="10"/>
        <v>0</v>
      </c>
      <c r="BI17" s="12"/>
      <c r="BJ17" s="12"/>
      <c r="BK17" s="82">
        <f t="shared" si="18"/>
        <v>0</v>
      </c>
      <c r="BL17" s="105"/>
    </row>
    <row r="18" spans="1:64" x14ac:dyDescent="0.3">
      <c r="A18" s="30">
        <v>42261</v>
      </c>
      <c r="B18" s="9">
        <f t="shared" si="0"/>
        <v>70</v>
      </c>
      <c r="C18" s="10">
        <f t="shared" si="11"/>
        <v>540</v>
      </c>
      <c r="D18" s="11">
        <f t="shared" si="1"/>
        <v>35</v>
      </c>
      <c r="E18" s="12">
        <v>35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408</v>
      </c>
      <c r="Q18" s="11">
        <f t="shared" si="3"/>
        <v>32</v>
      </c>
      <c r="R18" s="12">
        <v>18</v>
      </c>
      <c r="S18" s="12"/>
      <c r="T18" s="12">
        <v>3</v>
      </c>
      <c r="U18" s="12">
        <v>1</v>
      </c>
      <c r="V18" s="12"/>
      <c r="W18" s="12">
        <v>10</v>
      </c>
      <c r="X18" s="12"/>
      <c r="Y18" s="12"/>
      <c r="Z18" s="82">
        <f t="shared" si="4"/>
        <v>85</v>
      </c>
      <c r="AA18" s="11">
        <f t="shared" si="12"/>
        <v>0</v>
      </c>
      <c r="AB18" s="12"/>
      <c r="AC18" s="12"/>
      <c r="AD18" s="12"/>
      <c r="AE18" s="12"/>
      <c r="AF18" s="12"/>
      <c r="AG18" s="12"/>
      <c r="AH18" s="12"/>
      <c r="AI18" s="82">
        <f t="shared" si="13"/>
        <v>0</v>
      </c>
      <c r="AJ18" s="11">
        <f t="shared" si="5"/>
        <v>0</v>
      </c>
      <c r="AK18" s="12"/>
      <c r="AL18" s="12"/>
      <c r="AM18" s="12"/>
      <c r="AN18" s="12"/>
      <c r="AO18" s="82">
        <f t="shared" si="14"/>
        <v>0</v>
      </c>
      <c r="AP18" s="11">
        <f t="shared" si="6"/>
        <v>0</v>
      </c>
      <c r="AQ18" s="12"/>
      <c r="AR18" s="12"/>
      <c r="AS18" s="82">
        <f t="shared" si="15"/>
        <v>0</v>
      </c>
      <c r="AT18" s="11">
        <f t="shared" si="7"/>
        <v>0</v>
      </c>
      <c r="AU18" s="12"/>
      <c r="AV18" s="12"/>
      <c r="AW18" s="82">
        <f t="shared" si="16"/>
        <v>39</v>
      </c>
      <c r="AX18" s="11">
        <f t="shared" si="8"/>
        <v>0</v>
      </c>
      <c r="AY18" s="12"/>
      <c r="AZ18" s="12"/>
      <c r="BA18" s="12"/>
      <c r="BB18" s="12"/>
      <c r="BC18" s="82">
        <f t="shared" si="17"/>
        <v>0</v>
      </c>
      <c r="BD18" s="11">
        <f t="shared" si="9"/>
        <v>3</v>
      </c>
      <c r="BE18" s="12">
        <v>3</v>
      </c>
      <c r="BF18" s="12"/>
      <c r="BG18" s="82">
        <f t="shared" si="19"/>
        <v>8</v>
      </c>
      <c r="BH18" s="11">
        <f t="shared" si="10"/>
        <v>0</v>
      </c>
      <c r="BI18" s="12"/>
      <c r="BJ18" s="12"/>
      <c r="BK18" s="82">
        <f t="shared" si="18"/>
        <v>0</v>
      </c>
      <c r="BL18" s="105" t="s">
        <v>165</v>
      </c>
    </row>
    <row r="19" spans="1:64" x14ac:dyDescent="0.3">
      <c r="A19" s="30">
        <v>42262</v>
      </c>
      <c r="B19" s="9">
        <f t="shared" si="0"/>
        <v>40</v>
      </c>
      <c r="C19" s="10">
        <f t="shared" si="11"/>
        <v>580</v>
      </c>
      <c r="D19" s="11">
        <f t="shared" si="1"/>
        <v>24</v>
      </c>
      <c r="E19" s="12">
        <v>24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432</v>
      </c>
      <c r="Q19" s="11">
        <f t="shared" si="3"/>
        <v>13</v>
      </c>
      <c r="R19" s="12">
        <v>9</v>
      </c>
      <c r="S19" s="12"/>
      <c r="T19" s="12">
        <v>2</v>
      </c>
      <c r="U19" s="12"/>
      <c r="V19" s="12"/>
      <c r="W19" s="12">
        <v>2</v>
      </c>
      <c r="X19" s="12"/>
      <c r="Y19" s="12"/>
      <c r="Z19" s="82">
        <f t="shared" si="4"/>
        <v>98</v>
      </c>
      <c r="AA19" s="11">
        <f t="shared" si="12"/>
        <v>0</v>
      </c>
      <c r="AB19" s="12"/>
      <c r="AC19" s="12"/>
      <c r="AD19" s="12"/>
      <c r="AE19" s="12"/>
      <c r="AF19" s="12"/>
      <c r="AG19" s="12"/>
      <c r="AH19" s="12"/>
      <c r="AI19" s="82">
        <f t="shared" si="13"/>
        <v>0</v>
      </c>
      <c r="AJ19" s="11">
        <f t="shared" si="5"/>
        <v>0</v>
      </c>
      <c r="AK19" s="12"/>
      <c r="AL19" s="12"/>
      <c r="AM19" s="12"/>
      <c r="AN19" s="12"/>
      <c r="AO19" s="82">
        <f t="shared" si="14"/>
        <v>0</v>
      </c>
      <c r="AP19" s="11">
        <f t="shared" si="6"/>
        <v>0</v>
      </c>
      <c r="AQ19" s="12"/>
      <c r="AR19" s="12"/>
      <c r="AS19" s="82">
        <f t="shared" si="15"/>
        <v>0</v>
      </c>
      <c r="AT19" s="11">
        <f t="shared" si="7"/>
        <v>2</v>
      </c>
      <c r="AU19" s="12">
        <v>2</v>
      </c>
      <c r="AV19" s="12"/>
      <c r="AW19" s="82">
        <f t="shared" si="16"/>
        <v>41</v>
      </c>
      <c r="AX19" s="11">
        <f t="shared" si="8"/>
        <v>0</v>
      </c>
      <c r="AY19" s="12"/>
      <c r="AZ19" s="12"/>
      <c r="BA19" s="12"/>
      <c r="BB19" s="12"/>
      <c r="BC19" s="82">
        <f t="shared" si="17"/>
        <v>0</v>
      </c>
      <c r="BD19" s="11">
        <f t="shared" si="9"/>
        <v>1</v>
      </c>
      <c r="BE19" s="12">
        <v>1</v>
      </c>
      <c r="BF19" s="12"/>
      <c r="BG19" s="82">
        <f t="shared" si="19"/>
        <v>9</v>
      </c>
      <c r="BH19" s="11">
        <f t="shared" si="10"/>
        <v>0</v>
      </c>
      <c r="BI19" s="12"/>
      <c r="BJ19" s="12"/>
      <c r="BK19" s="82">
        <f t="shared" si="18"/>
        <v>0</v>
      </c>
      <c r="BL19" s="105" t="s">
        <v>172</v>
      </c>
    </row>
    <row r="20" spans="1:64" x14ac:dyDescent="0.3">
      <c r="A20" s="30">
        <v>42263</v>
      </c>
      <c r="B20" s="9">
        <f t="shared" si="0"/>
        <v>40</v>
      </c>
      <c r="C20" s="10">
        <f t="shared" si="11"/>
        <v>620</v>
      </c>
      <c r="D20" s="11">
        <f t="shared" si="1"/>
        <v>25</v>
      </c>
      <c r="E20" s="12">
        <v>25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457</v>
      </c>
      <c r="Q20" s="11">
        <f t="shared" si="3"/>
        <v>7</v>
      </c>
      <c r="R20" s="12">
        <v>4</v>
      </c>
      <c r="S20" s="12"/>
      <c r="T20" s="12">
        <v>1</v>
      </c>
      <c r="U20" s="12">
        <v>1</v>
      </c>
      <c r="V20" s="12"/>
      <c r="W20" s="12">
        <v>1</v>
      </c>
      <c r="X20" s="12"/>
      <c r="Y20" s="12"/>
      <c r="Z20" s="82">
        <f t="shared" si="4"/>
        <v>105</v>
      </c>
      <c r="AA20" s="11">
        <f t="shared" si="12"/>
        <v>0</v>
      </c>
      <c r="AB20" s="12"/>
      <c r="AC20" s="12"/>
      <c r="AD20" s="12"/>
      <c r="AE20" s="12"/>
      <c r="AF20" s="12"/>
      <c r="AG20" s="12"/>
      <c r="AH20" s="12"/>
      <c r="AI20" s="82">
        <f t="shared" si="13"/>
        <v>0</v>
      </c>
      <c r="AJ20" s="11">
        <f t="shared" si="5"/>
        <v>0</v>
      </c>
      <c r="AK20" s="12"/>
      <c r="AL20" s="12"/>
      <c r="AM20" s="12"/>
      <c r="AN20" s="12"/>
      <c r="AO20" s="82">
        <f t="shared" si="14"/>
        <v>0</v>
      </c>
      <c r="AP20" s="11">
        <f>SUM(AQ20:AR20)</f>
        <v>0</v>
      </c>
      <c r="AQ20" s="12"/>
      <c r="AR20" s="12"/>
      <c r="AS20" s="82">
        <f t="shared" si="15"/>
        <v>0</v>
      </c>
      <c r="AT20" s="11">
        <f t="shared" si="7"/>
        <v>8</v>
      </c>
      <c r="AU20" s="12">
        <v>8</v>
      </c>
      <c r="AV20" s="12"/>
      <c r="AW20" s="82">
        <f t="shared" si="16"/>
        <v>49</v>
      </c>
      <c r="AX20" s="11">
        <f t="shared" si="8"/>
        <v>0</v>
      </c>
      <c r="AY20" s="12"/>
      <c r="AZ20" s="12"/>
      <c r="BA20" s="12"/>
      <c r="BB20" s="12"/>
      <c r="BC20" s="82">
        <f t="shared" si="17"/>
        <v>0</v>
      </c>
      <c r="BD20" s="11">
        <f t="shared" si="9"/>
        <v>0</v>
      </c>
      <c r="BE20" s="12"/>
      <c r="BF20" s="12"/>
      <c r="BG20" s="82">
        <f t="shared" si="19"/>
        <v>9</v>
      </c>
      <c r="BH20" s="11">
        <f t="shared" si="10"/>
        <v>0</v>
      </c>
      <c r="BI20" s="12"/>
      <c r="BJ20" s="12"/>
      <c r="BK20" s="82">
        <f t="shared" si="18"/>
        <v>0</v>
      </c>
      <c r="BL20" s="105" t="s">
        <v>173</v>
      </c>
    </row>
    <row r="21" spans="1:64" x14ac:dyDescent="0.3">
      <c r="A21" s="30">
        <v>42264</v>
      </c>
      <c r="B21" s="9">
        <f t="shared" si="0"/>
        <v>37</v>
      </c>
      <c r="C21" s="10">
        <f t="shared" si="11"/>
        <v>657</v>
      </c>
      <c r="D21" s="11">
        <f t="shared" si="1"/>
        <v>27</v>
      </c>
      <c r="E21" s="12">
        <v>27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484</v>
      </c>
      <c r="Q21" s="11">
        <f t="shared" si="3"/>
        <v>6</v>
      </c>
      <c r="R21" s="12">
        <v>4</v>
      </c>
      <c r="S21" s="12"/>
      <c r="T21" s="12">
        <v>1</v>
      </c>
      <c r="U21" s="12"/>
      <c r="V21" s="12"/>
      <c r="W21" s="12">
        <v>1</v>
      </c>
      <c r="X21" s="12"/>
      <c r="Y21" s="12"/>
      <c r="Z21" s="82">
        <f t="shared" si="4"/>
        <v>111</v>
      </c>
      <c r="AA21" s="11">
        <f t="shared" si="12"/>
        <v>0</v>
      </c>
      <c r="AB21" s="12"/>
      <c r="AC21" s="12"/>
      <c r="AD21" s="12"/>
      <c r="AE21" s="12"/>
      <c r="AF21" s="12"/>
      <c r="AG21" s="12"/>
      <c r="AH21" s="12"/>
      <c r="AI21" s="82">
        <f t="shared" si="13"/>
        <v>0</v>
      </c>
      <c r="AJ21" s="11">
        <f t="shared" si="5"/>
        <v>0</v>
      </c>
      <c r="AK21" s="12"/>
      <c r="AL21" s="12"/>
      <c r="AM21" s="12"/>
      <c r="AN21" s="12"/>
      <c r="AO21" s="82">
        <f t="shared" si="14"/>
        <v>0</v>
      </c>
      <c r="AP21" s="11">
        <f t="shared" si="6"/>
        <v>0</v>
      </c>
      <c r="AQ21" s="12"/>
      <c r="AR21" s="12"/>
      <c r="AS21" s="82">
        <f t="shared" si="15"/>
        <v>0</v>
      </c>
      <c r="AT21" s="11">
        <f t="shared" si="7"/>
        <v>4</v>
      </c>
      <c r="AU21" s="12">
        <v>4</v>
      </c>
      <c r="AV21" s="12"/>
      <c r="AW21" s="82">
        <f t="shared" si="16"/>
        <v>53</v>
      </c>
      <c r="AX21" s="11">
        <f t="shared" si="8"/>
        <v>0</v>
      </c>
      <c r="AY21" s="12"/>
      <c r="AZ21" s="12"/>
      <c r="BA21" s="12"/>
      <c r="BB21" s="12"/>
      <c r="BC21" s="82">
        <f t="shared" si="17"/>
        <v>0</v>
      </c>
      <c r="BD21" s="11">
        <f t="shared" si="9"/>
        <v>0</v>
      </c>
      <c r="BE21" s="12"/>
      <c r="BF21" s="12"/>
      <c r="BG21" s="82">
        <f t="shared" si="19"/>
        <v>9</v>
      </c>
      <c r="BH21" s="11">
        <f t="shared" si="10"/>
        <v>0</v>
      </c>
      <c r="BI21" s="12"/>
      <c r="BJ21" s="12"/>
      <c r="BK21" s="82">
        <f t="shared" si="18"/>
        <v>0</v>
      </c>
      <c r="BL21" s="105" t="s">
        <v>174</v>
      </c>
    </row>
    <row r="22" spans="1:64" x14ac:dyDescent="0.3">
      <c r="A22" s="30">
        <v>42265</v>
      </c>
      <c r="B22" s="9">
        <f t="shared" si="0"/>
        <v>83</v>
      </c>
      <c r="C22" s="10">
        <f t="shared" si="11"/>
        <v>740</v>
      </c>
      <c r="D22" s="11">
        <f t="shared" si="1"/>
        <v>63</v>
      </c>
      <c r="E22" s="12">
        <v>63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547</v>
      </c>
      <c r="Q22" s="11">
        <f t="shared" si="3"/>
        <v>11</v>
      </c>
      <c r="R22" s="12">
        <v>3</v>
      </c>
      <c r="S22" s="12"/>
      <c r="T22" s="12"/>
      <c r="U22" s="12"/>
      <c r="V22" s="12"/>
      <c r="W22" s="12">
        <v>8</v>
      </c>
      <c r="X22" s="12"/>
      <c r="Y22" s="12"/>
      <c r="Z22" s="82">
        <f t="shared" si="4"/>
        <v>122</v>
      </c>
      <c r="AA22" s="11">
        <f t="shared" si="12"/>
        <v>0</v>
      </c>
      <c r="AB22" s="12"/>
      <c r="AC22" s="12"/>
      <c r="AD22" s="12"/>
      <c r="AE22" s="12"/>
      <c r="AF22" s="12"/>
      <c r="AG22" s="12"/>
      <c r="AH22" s="12"/>
      <c r="AI22" s="82">
        <f t="shared" si="13"/>
        <v>0</v>
      </c>
      <c r="AJ22" s="11">
        <f t="shared" si="5"/>
        <v>0</v>
      </c>
      <c r="AK22" s="12"/>
      <c r="AL22" s="12"/>
      <c r="AM22" s="12"/>
      <c r="AN22" s="12"/>
      <c r="AO22" s="82">
        <f t="shared" si="14"/>
        <v>0</v>
      </c>
      <c r="AP22" s="11">
        <f t="shared" si="6"/>
        <v>0</v>
      </c>
      <c r="AQ22" s="12"/>
      <c r="AR22" s="12"/>
      <c r="AS22" s="82">
        <f t="shared" si="15"/>
        <v>0</v>
      </c>
      <c r="AT22" s="11">
        <f t="shared" si="7"/>
        <v>9</v>
      </c>
      <c r="AU22" s="12">
        <v>9</v>
      </c>
      <c r="AV22" s="12"/>
      <c r="AW22" s="82">
        <f t="shared" si="16"/>
        <v>62</v>
      </c>
      <c r="AX22" s="11">
        <f t="shared" si="8"/>
        <v>0</v>
      </c>
      <c r="AY22" s="12"/>
      <c r="AZ22" s="12"/>
      <c r="BA22" s="12"/>
      <c r="BB22" s="12"/>
      <c r="BC22" s="82">
        <f t="shared" si="17"/>
        <v>0</v>
      </c>
      <c r="BD22" s="11">
        <f t="shared" si="9"/>
        <v>0</v>
      </c>
      <c r="BE22" s="12"/>
      <c r="BF22" s="12"/>
      <c r="BG22" s="82">
        <f t="shared" si="19"/>
        <v>9</v>
      </c>
      <c r="BH22" s="11">
        <f t="shared" si="10"/>
        <v>0</v>
      </c>
      <c r="BI22" s="12"/>
      <c r="BJ22" s="12"/>
      <c r="BK22" s="82">
        <f t="shared" si="18"/>
        <v>0</v>
      </c>
      <c r="BL22" s="105" t="s">
        <v>182</v>
      </c>
    </row>
    <row r="23" spans="1:64" x14ac:dyDescent="0.3">
      <c r="A23" s="30">
        <v>42266</v>
      </c>
      <c r="B23" s="9">
        <f t="shared" si="0"/>
        <v>81</v>
      </c>
      <c r="C23" s="10">
        <f t="shared" si="11"/>
        <v>821</v>
      </c>
      <c r="D23" s="11">
        <f t="shared" si="1"/>
        <v>76</v>
      </c>
      <c r="E23" s="12">
        <v>76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623</v>
      </c>
      <c r="Q23" s="11">
        <f t="shared" si="3"/>
        <v>2</v>
      </c>
      <c r="R23" s="12"/>
      <c r="S23" s="12"/>
      <c r="T23" s="12"/>
      <c r="U23" s="12"/>
      <c r="V23" s="12"/>
      <c r="W23" s="12">
        <v>2</v>
      </c>
      <c r="X23" s="12"/>
      <c r="Y23" s="12"/>
      <c r="Z23" s="82">
        <f t="shared" si="4"/>
        <v>124</v>
      </c>
      <c r="AA23" s="11">
        <f t="shared" si="12"/>
        <v>0</v>
      </c>
      <c r="AB23" s="12"/>
      <c r="AC23" s="12"/>
      <c r="AD23" s="12"/>
      <c r="AE23" s="12"/>
      <c r="AF23" s="12"/>
      <c r="AG23" s="12"/>
      <c r="AH23" s="12"/>
      <c r="AI23" s="82">
        <f t="shared" si="13"/>
        <v>0</v>
      </c>
      <c r="AJ23" s="11">
        <f t="shared" si="5"/>
        <v>0</v>
      </c>
      <c r="AK23" s="12"/>
      <c r="AL23" s="12"/>
      <c r="AM23" s="12"/>
      <c r="AN23" s="12"/>
      <c r="AO23" s="82">
        <f t="shared" si="14"/>
        <v>0</v>
      </c>
      <c r="AP23" s="11">
        <f t="shared" si="6"/>
        <v>0</v>
      </c>
      <c r="AQ23" s="12"/>
      <c r="AR23" s="12"/>
      <c r="AS23" s="82">
        <f t="shared" si="15"/>
        <v>0</v>
      </c>
      <c r="AT23" s="11">
        <f t="shared" si="7"/>
        <v>3</v>
      </c>
      <c r="AU23" s="12">
        <v>3</v>
      </c>
      <c r="AV23" s="12"/>
      <c r="AW23" s="82">
        <f t="shared" si="16"/>
        <v>65</v>
      </c>
      <c r="AX23" s="11">
        <f t="shared" si="8"/>
        <v>0</v>
      </c>
      <c r="AY23" s="12"/>
      <c r="AZ23" s="12"/>
      <c r="BA23" s="12"/>
      <c r="BB23" s="12"/>
      <c r="BC23" s="82">
        <f t="shared" si="17"/>
        <v>0</v>
      </c>
      <c r="BD23" s="11">
        <f t="shared" si="9"/>
        <v>0</v>
      </c>
      <c r="BE23" s="12"/>
      <c r="BF23" s="12"/>
      <c r="BG23" s="82">
        <f t="shared" si="19"/>
        <v>9</v>
      </c>
      <c r="BH23" s="11">
        <f t="shared" si="10"/>
        <v>0</v>
      </c>
      <c r="BI23" s="12"/>
      <c r="BJ23" s="12"/>
      <c r="BK23" s="82">
        <f t="shared" si="18"/>
        <v>0</v>
      </c>
      <c r="BL23" s="105" t="s">
        <v>175</v>
      </c>
    </row>
    <row r="24" spans="1:64" x14ac:dyDescent="0.3">
      <c r="A24" s="30">
        <v>42267</v>
      </c>
      <c r="B24" s="9">
        <f t="shared" si="0"/>
        <v>0</v>
      </c>
      <c r="C24" s="10">
        <f t="shared" si="11"/>
        <v>821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623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124</v>
      </c>
      <c r="AA24" s="11">
        <f t="shared" si="12"/>
        <v>0</v>
      </c>
      <c r="AB24" s="12"/>
      <c r="AC24" s="12"/>
      <c r="AD24" s="12"/>
      <c r="AE24" s="12"/>
      <c r="AF24" s="12"/>
      <c r="AG24" s="12"/>
      <c r="AH24" s="12"/>
      <c r="AI24" s="82">
        <f t="shared" si="13"/>
        <v>0</v>
      </c>
      <c r="AJ24" s="11">
        <f t="shared" si="5"/>
        <v>0</v>
      </c>
      <c r="AK24" s="12"/>
      <c r="AL24" s="12"/>
      <c r="AM24" s="12"/>
      <c r="AN24" s="12"/>
      <c r="AO24" s="82">
        <f t="shared" si="14"/>
        <v>0</v>
      </c>
      <c r="AP24" s="11">
        <f t="shared" si="6"/>
        <v>0</v>
      </c>
      <c r="AQ24" s="12"/>
      <c r="AR24" s="12"/>
      <c r="AS24" s="82">
        <f t="shared" si="15"/>
        <v>0</v>
      </c>
      <c r="AT24" s="11">
        <f t="shared" si="7"/>
        <v>0</v>
      </c>
      <c r="AU24" s="12"/>
      <c r="AV24" s="12"/>
      <c r="AW24" s="82">
        <f t="shared" si="16"/>
        <v>65</v>
      </c>
      <c r="AX24" s="11">
        <f t="shared" si="8"/>
        <v>0</v>
      </c>
      <c r="AY24" s="12"/>
      <c r="AZ24" s="12"/>
      <c r="BA24" s="12"/>
      <c r="BB24" s="12"/>
      <c r="BC24" s="82">
        <f t="shared" si="17"/>
        <v>0</v>
      </c>
      <c r="BD24" s="11">
        <f t="shared" si="9"/>
        <v>0</v>
      </c>
      <c r="BE24" s="12"/>
      <c r="BF24" s="12"/>
      <c r="BG24" s="82">
        <f t="shared" si="19"/>
        <v>9</v>
      </c>
      <c r="BH24" s="11">
        <f t="shared" si="10"/>
        <v>0</v>
      </c>
      <c r="BI24" s="12"/>
      <c r="BJ24" s="12"/>
      <c r="BK24" s="82">
        <f t="shared" si="18"/>
        <v>0</v>
      </c>
      <c r="BL24" s="105"/>
    </row>
    <row r="25" spans="1:64" x14ac:dyDescent="0.3">
      <c r="A25" s="30">
        <v>42268</v>
      </c>
      <c r="B25" s="9">
        <f t="shared" si="0"/>
        <v>126</v>
      </c>
      <c r="C25" s="10">
        <f t="shared" si="11"/>
        <v>947</v>
      </c>
      <c r="D25" s="11">
        <f t="shared" si="1"/>
        <v>92</v>
      </c>
      <c r="E25" s="12">
        <v>92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715</v>
      </c>
      <c r="Q25" s="11">
        <f t="shared" si="3"/>
        <v>29</v>
      </c>
      <c r="R25" s="12">
        <v>14</v>
      </c>
      <c r="S25" s="12"/>
      <c r="T25" s="12">
        <v>2</v>
      </c>
      <c r="U25" s="12"/>
      <c r="V25" s="12"/>
      <c r="W25" s="12">
        <v>13</v>
      </c>
      <c r="X25" s="12"/>
      <c r="Y25" s="12"/>
      <c r="Z25" s="82">
        <f t="shared" si="4"/>
        <v>153</v>
      </c>
      <c r="AA25" s="11">
        <f t="shared" si="12"/>
        <v>0</v>
      </c>
      <c r="AB25" s="12"/>
      <c r="AC25" s="12"/>
      <c r="AD25" s="12"/>
      <c r="AE25" s="12"/>
      <c r="AF25" s="12"/>
      <c r="AG25" s="12"/>
      <c r="AH25" s="12"/>
      <c r="AI25" s="82">
        <f t="shared" si="13"/>
        <v>0</v>
      </c>
      <c r="AJ25" s="11">
        <f t="shared" si="5"/>
        <v>0</v>
      </c>
      <c r="AK25" s="12"/>
      <c r="AL25" s="12"/>
      <c r="AM25" s="12"/>
      <c r="AN25" s="12"/>
      <c r="AO25" s="82">
        <f t="shared" si="14"/>
        <v>0</v>
      </c>
      <c r="AP25" s="11">
        <f t="shared" si="6"/>
        <v>0</v>
      </c>
      <c r="AQ25" s="12"/>
      <c r="AR25" s="12"/>
      <c r="AS25" s="82">
        <f t="shared" si="15"/>
        <v>0</v>
      </c>
      <c r="AT25" s="11">
        <f t="shared" si="7"/>
        <v>4</v>
      </c>
      <c r="AU25" s="12">
        <v>4</v>
      </c>
      <c r="AV25" s="12"/>
      <c r="AW25" s="82">
        <f t="shared" si="16"/>
        <v>69</v>
      </c>
      <c r="AX25" s="11">
        <f t="shared" si="8"/>
        <v>0</v>
      </c>
      <c r="AY25" s="12"/>
      <c r="AZ25" s="12"/>
      <c r="BA25" s="12"/>
      <c r="BB25" s="12"/>
      <c r="BC25" s="82">
        <f t="shared" si="17"/>
        <v>0</v>
      </c>
      <c r="BD25" s="11">
        <f t="shared" si="9"/>
        <v>1</v>
      </c>
      <c r="BE25" s="12">
        <v>1</v>
      </c>
      <c r="BF25" s="12"/>
      <c r="BG25" s="82">
        <f t="shared" si="19"/>
        <v>10</v>
      </c>
      <c r="BH25" s="11">
        <f t="shared" si="10"/>
        <v>0</v>
      </c>
      <c r="BI25" s="12"/>
      <c r="BJ25" s="12"/>
      <c r="BK25" s="82">
        <f t="shared" si="18"/>
        <v>0</v>
      </c>
      <c r="BL25" s="105" t="s">
        <v>185</v>
      </c>
    </row>
    <row r="26" spans="1:64" x14ac:dyDescent="0.3">
      <c r="A26" s="30">
        <v>42269</v>
      </c>
      <c r="B26" s="9">
        <f t="shared" si="0"/>
        <v>90</v>
      </c>
      <c r="C26" s="10">
        <f t="shared" si="11"/>
        <v>1037</v>
      </c>
      <c r="D26" s="11">
        <f t="shared" si="1"/>
        <v>74</v>
      </c>
      <c r="E26" s="12">
        <v>74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789</v>
      </c>
      <c r="Q26" s="11">
        <f t="shared" si="3"/>
        <v>10</v>
      </c>
      <c r="R26" s="12">
        <v>5</v>
      </c>
      <c r="S26" s="12"/>
      <c r="T26" s="12">
        <v>3</v>
      </c>
      <c r="U26" s="12">
        <v>1</v>
      </c>
      <c r="V26" s="12"/>
      <c r="W26" s="12">
        <v>1</v>
      </c>
      <c r="X26" s="12"/>
      <c r="Y26" s="12"/>
      <c r="Z26" s="82">
        <f t="shared" si="4"/>
        <v>163</v>
      </c>
      <c r="AA26" s="11">
        <f t="shared" si="12"/>
        <v>0</v>
      </c>
      <c r="AB26" s="12"/>
      <c r="AC26" s="12"/>
      <c r="AD26" s="12"/>
      <c r="AE26" s="12"/>
      <c r="AF26" s="12"/>
      <c r="AG26" s="12"/>
      <c r="AH26" s="12"/>
      <c r="AI26" s="82">
        <f t="shared" si="13"/>
        <v>0</v>
      </c>
      <c r="AJ26" s="11">
        <f t="shared" si="5"/>
        <v>0</v>
      </c>
      <c r="AK26" s="12"/>
      <c r="AL26" s="12"/>
      <c r="AM26" s="12"/>
      <c r="AN26" s="12"/>
      <c r="AO26" s="82">
        <f t="shared" si="14"/>
        <v>0</v>
      </c>
      <c r="AP26" s="11">
        <f t="shared" si="6"/>
        <v>0</v>
      </c>
      <c r="AQ26" s="12"/>
      <c r="AR26" s="12"/>
      <c r="AS26" s="82">
        <f t="shared" si="15"/>
        <v>0</v>
      </c>
      <c r="AT26" s="11">
        <f t="shared" si="7"/>
        <v>6</v>
      </c>
      <c r="AU26" s="12">
        <v>6</v>
      </c>
      <c r="AV26" s="12"/>
      <c r="AW26" s="82">
        <f t="shared" si="16"/>
        <v>75</v>
      </c>
      <c r="AX26" s="11">
        <f t="shared" si="8"/>
        <v>0</v>
      </c>
      <c r="AY26" s="12"/>
      <c r="AZ26" s="12"/>
      <c r="BA26" s="12"/>
      <c r="BB26" s="12"/>
      <c r="BC26" s="82">
        <f t="shared" si="17"/>
        <v>0</v>
      </c>
      <c r="BD26" s="11">
        <f t="shared" si="9"/>
        <v>0</v>
      </c>
      <c r="BE26" s="12"/>
      <c r="BF26" s="12"/>
      <c r="BG26" s="82">
        <f t="shared" si="19"/>
        <v>10</v>
      </c>
      <c r="BH26" s="11">
        <f t="shared" si="10"/>
        <v>0</v>
      </c>
      <c r="BI26" s="12"/>
      <c r="BJ26" s="12"/>
      <c r="BK26" s="82">
        <f t="shared" si="18"/>
        <v>0</v>
      </c>
      <c r="BL26" s="105" t="s">
        <v>187</v>
      </c>
    </row>
    <row r="27" spans="1:64" x14ac:dyDescent="0.3">
      <c r="A27" s="30">
        <v>42270</v>
      </c>
      <c r="B27" s="9">
        <f t="shared" si="0"/>
        <v>104</v>
      </c>
      <c r="C27" s="10">
        <f t="shared" si="11"/>
        <v>1141</v>
      </c>
      <c r="D27" s="11">
        <f t="shared" si="1"/>
        <v>91</v>
      </c>
      <c r="E27" s="12">
        <v>91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880</v>
      </c>
      <c r="Q27" s="11">
        <f t="shared" si="3"/>
        <v>12</v>
      </c>
      <c r="R27" s="12">
        <v>4</v>
      </c>
      <c r="S27" s="12"/>
      <c r="T27" s="12">
        <v>3</v>
      </c>
      <c r="U27" s="12">
        <v>1</v>
      </c>
      <c r="V27" s="12"/>
      <c r="W27" s="12">
        <v>4</v>
      </c>
      <c r="X27" s="12"/>
      <c r="Y27" s="12"/>
      <c r="Z27" s="82">
        <f t="shared" si="4"/>
        <v>175</v>
      </c>
      <c r="AA27" s="11">
        <f t="shared" si="12"/>
        <v>0</v>
      </c>
      <c r="AB27" s="12"/>
      <c r="AC27" s="12"/>
      <c r="AD27" s="12"/>
      <c r="AE27" s="12"/>
      <c r="AF27" s="12"/>
      <c r="AG27" s="12"/>
      <c r="AH27" s="12"/>
      <c r="AI27" s="82">
        <f t="shared" si="13"/>
        <v>0</v>
      </c>
      <c r="AJ27" s="11">
        <f t="shared" si="5"/>
        <v>0</v>
      </c>
      <c r="AK27" s="12"/>
      <c r="AL27" s="12"/>
      <c r="AM27" s="12"/>
      <c r="AN27" s="12"/>
      <c r="AO27" s="82">
        <f t="shared" si="14"/>
        <v>0</v>
      </c>
      <c r="AP27" s="11">
        <f t="shared" si="6"/>
        <v>0</v>
      </c>
      <c r="AQ27" s="12"/>
      <c r="AR27" s="12"/>
      <c r="AS27" s="82">
        <f t="shared" si="15"/>
        <v>0</v>
      </c>
      <c r="AT27" s="11">
        <f t="shared" si="7"/>
        <v>1</v>
      </c>
      <c r="AU27" s="12">
        <v>1</v>
      </c>
      <c r="AV27" s="12"/>
      <c r="AW27" s="82">
        <f t="shared" si="16"/>
        <v>76</v>
      </c>
      <c r="AX27" s="11">
        <f t="shared" si="8"/>
        <v>0</v>
      </c>
      <c r="AY27" s="12"/>
      <c r="AZ27" s="12"/>
      <c r="BA27" s="12"/>
      <c r="BB27" s="12"/>
      <c r="BC27" s="82">
        <f t="shared" si="17"/>
        <v>0</v>
      </c>
      <c r="BD27" s="11">
        <f t="shared" si="9"/>
        <v>0</v>
      </c>
      <c r="BE27" s="12"/>
      <c r="BF27" s="12"/>
      <c r="BG27" s="82">
        <f t="shared" si="19"/>
        <v>10</v>
      </c>
      <c r="BH27" s="11">
        <f t="shared" si="10"/>
        <v>0</v>
      </c>
      <c r="BI27" s="12"/>
      <c r="BJ27" s="12"/>
      <c r="BK27" s="82">
        <f t="shared" si="18"/>
        <v>0</v>
      </c>
      <c r="BL27" s="105" t="s">
        <v>176</v>
      </c>
    </row>
    <row r="28" spans="1:64" x14ac:dyDescent="0.3">
      <c r="A28" s="30">
        <v>42271</v>
      </c>
      <c r="B28" s="9">
        <f t="shared" si="0"/>
        <v>70</v>
      </c>
      <c r="C28" s="10">
        <f t="shared" si="11"/>
        <v>1211</v>
      </c>
      <c r="D28" s="11">
        <f t="shared" si="1"/>
        <v>68</v>
      </c>
      <c r="E28" s="12">
        <v>68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948</v>
      </c>
      <c r="Q28" s="11">
        <f t="shared" si="3"/>
        <v>2</v>
      </c>
      <c r="R28" s="12">
        <v>1</v>
      </c>
      <c r="S28" s="12"/>
      <c r="T28" s="12"/>
      <c r="U28" s="12"/>
      <c r="V28" s="12"/>
      <c r="W28" s="12">
        <v>1</v>
      </c>
      <c r="X28" s="12"/>
      <c r="Y28" s="12"/>
      <c r="Z28" s="82">
        <f t="shared" si="4"/>
        <v>177</v>
      </c>
      <c r="AA28" s="11">
        <f t="shared" si="12"/>
        <v>0</v>
      </c>
      <c r="AB28" s="12"/>
      <c r="AC28" s="12"/>
      <c r="AD28" s="12"/>
      <c r="AE28" s="12"/>
      <c r="AF28" s="12"/>
      <c r="AG28" s="12"/>
      <c r="AH28" s="12"/>
      <c r="AI28" s="82">
        <f t="shared" si="13"/>
        <v>0</v>
      </c>
      <c r="AJ28" s="11">
        <f t="shared" si="5"/>
        <v>0</v>
      </c>
      <c r="AK28" s="12"/>
      <c r="AL28" s="12"/>
      <c r="AM28" s="12"/>
      <c r="AN28" s="12"/>
      <c r="AO28" s="82">
        <f t="shared" si="14"/>
        <v>0</v>
      </c>
      <c r="AP28" s="11">
        <f t="shared" si="6"/>
        <v>0</v>
      </c>
      <c r="AQ28" s="12"/>
      <c r="AR28" s="12"/>
      <c r="AS28" s="82">
        <f t="shared" si="15"/>
        <v>0</v>
      </c>
      <c r="AT28" s="11">
        <f t="shared" si="7"/>
        <v>0</v>
      </c>
      <c r="AU28" s="12"/>
      <c r="AV28" s="12"/>
      <c r="AW28" s="82">
        <f t="shared" si="16"/>
        <v>76</v>
      </c>
      <c r="AX28" s="11">
        <f t="shared" si="8"/>
        <v>0</v>
      </c>
      <c r="AY28" s="12"/>
      <c r="AZ28" s="12"/>
      <c r="BA28" s="12"/>
      <c r="BB28" s="12"/>
      <c r="BC28" s="82">
        <f t="shared" si="17"/>
        <v>0</v>
      </c>
      <c r="BD28" s="11">
        <f t="shared" si="9"/>
        <v>0</v>
      </c>
      <c r="BE28" s="12"/>
      <c r="BF28" s="12"/>
      <c r="BG28" s="82">
        <f t="shared" si="19"/>
        <v>10</v>
      </c>
      <c r="BH28" s="11">
        <f t="shared" si="10"/>
        <v>0</v>
      </c>
      <c r="BI28" s="12"/>
      <c r="BJ28" s="12"/>
      <c r="BK28" s="82">
        <f t="shared" si="18"/>
        <v>0</v>
      </c>
      <c r="BL28" s="105" t="s">
        <v>177</v>
      </c>
    </row>
    <row r="29" spans="1:64" ht="25.75" x14ac:dyDescent="0.3">
      <c r="A29" s="30">
        <v>42272</v>
      </c>
      <c r="B29" s="9">
        <f t="shared" si="0"/>
        <v>96</v>
      </c>
      <c r="C29" s="10">
        <f t="shared" si="11"/>
        <v>1307</v>
      </c>
      <c r="D29" s="11">
        <f t="shared" si="1"/>
        <v>96</v>
      </c>
      <c r="E29" s="12">
        <v>96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1044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177</v>
      </c>
      <c r="AA29" s="11">
        <f t="shared" si="12"/>
        <v>0</v>
      </c>
      <c r="AB29" s="12"/>
      <c r="AC29" s="12"/>
      <c r="AD29" s="12"/>
      <c r="AE29" s="12"/>
      <c r="AF29" s="12"/>
      <c r="AG29" s="12"/>
      <c r="AH29" s="12"/>
      <c r="AI29" s="82">
        <f t="shared" si="13"/>
        <v>0</v>
      </c>
      <c r="AJ29" s="11">
        <f t="shared" si="5"/>
        <v>0</v>
      </c>
      <c r="AK29" s="12"/>
      <c r="AL29" s="12"/>
      <c r="AM29" s="12"/>
      <c r="AN29" s="12"/>
      <c r="AO29" s="82">
        <f t="shared" si="14"/>
        <v>0</v>
      </c>
      <c r="AP29" s="11">
        <f t="shared" si="6"/>
        <v>0</v>
      </c>
      <c r="AQ29" s="12"/>
      <c r="AR29" s="12"/>
      <c r="AS29" s="82">
        <f t="shared" si="15"/>
        <v>0</v>
      </c>
      <c r="AT29" s="11">
        <f t="shared" si="7"/>
        <v>0</v>
      </c>
      <c r="AU29" s="12"/>
      <c r="AV29" s="12"/>
      <c r="AW29" s="82">
        <f t="shared" si="16"/>
        <v>76</v>
      </c>
      <c r="AX29" s="11">
        <f t="shared" si="8"/>
        <v>0</v>
      </c>
      <c r="AY29" s="12"/>
      <c r="AZ29" s="12"/>
      <c r="BA29" s="12"/>
      <c r="BB29" s="12"/>
      <c r="BC29" s="82">
        <f t="shared" si="17"/>
        <v>0</v>
      </c>
      <c r="BD29" s="11">
        <f t="shared" si="9"/>
        <v>0</v>
      </c>
      <c r="BE29" s="12"/>
      <c r="BF29" s="12"/>
      <c r="BG29" s="82">
        <f t="shared" si="19"/>
        <v>10</v>
      </c>
      <c r="BH29" s="11">
        <f t="shared" si="10"/>
        <v>0</v>
      </c>
      <c r="BI29" s="12"/>
      <c r="BJ29" s="12"/>
      <c r="BK29" s="82">
        <f t="shared" si="18"/>
        <v>0</v>
      </c>
      <c r="BL29" s="105" t="s">
        <v>183</v>
      </c>
    </row>
    <row r="30" spans="1:64" x14ac:dyDescent="0.3">
      <c r="A30" s="30">
        <v>42273</v>
      </c>
      <c r="B30" s="9">
        <f t="shared" si="0"/>
        <v>99</v>
      </c>
      <c r="C30" s="10">
        <f t="shared" si="11"/>
        <v>1406</v>
      </c>
      <c r="D30" s="11">
        <f t="shared" si="1"/>
        <v>96</v>
      </c>
      <c r="E30" s="12">
        <v>96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1140</v>
      </c>
      <c r="Q30" s="11">
        <f t="shared" si="3"/>
        <v>2</v>
      </c>
      <c r="R30" s="12">
        <v>2</v>
      </c>
      <c r="S30" s="12"/>
      <c r="T30" s="12"/>
      <c r="U30" s="12"/>
      <c r="V30" s="12"/>
      <c r="W30" s="12"/>
      <c r="X30" s="12"/>
      <c r="Y30" s="12"/>
      <c r="Z30" s="82">
        <f t="shared" si="4"/>
        <v>179</v>
      </c>
      <c r="AA30" s="11">
        <f t="shared" si="12"/>
        <v>0</v>
      </c>
      <c r="AB30" s="12"/>
      <c r="AC30" s="12"/>
      <c r="AD30" s="12"/>
      <c r="AE30" s="12"/>
      <c r="AF30" s="12"/>
      <c r="AG30" s="12"/>
      <c r="AH30" s="12"/>
      <c r="AI30" s="82">
        <f t="shared" si="13"/>
        <v>0</v>
      </c>
      <c r="AJ30" s="11">
        <f t="shared" si="5"/>
        <v>0</v>
      </c>
      <c r="AK30" s="12"/>
      <c r="AL30" s="12"/>
      <c r="AM30" s="12"/>
      <c r="AN30" s="12"/>
      <c r="AO30" s="82">
        <f t="shared" si="14"/>
        <v>0</v>
      </c>
      <c r="AP30" s="11">
        <f t="shared" si="6"/>
        <v>0</v>
      </c>
      <c r="AQ30" s="12"/>
      <c r="AR30" s="12"/>
      <c r="AS30" s="82">
        <f t="shared" si="15"/>
        <v>0</v>
      </c>
      <c r="AT30" s="11">
        <f t="shared" si="7"/>
        <v>1</v>
      </c>
      <c r="AU30" s="12">
        <v>1</v>
      </c>
      <c r="AV30" s="12"/>
      <c r="AW30" s="82">
        <f t="shared" si="16"/>
        <v>77</v>
      </c>
      <c r="AX30" s="11">
        <f t="shared" si="8"/>
        <v>0</v>
      </c>
      <c r="AY30" s="12"/>
      <c r="AZ30" s="12"/>
      <c r="BA30" s="12"/>
      <c r="BB30" s="12"/>
      <c r="BC30" s="82">
        <f t="shared" si="17"/>
        <v>0</v>
      </c>
      <c r="BD30" s="11">
        <f t="shared" si="9"/>
        <v>0</v>
      </c>
      <c r="BE30" s="12"/>
      <c r="BF30" s="12"/>
      <c r="BG30" s="82">
        <f t="shared" si="19"/>
        <v>10</v>
      </c>
      <c r="BH30" s="11">
        <f t="shared" si="10"/>
        <v>0</v>
      </c>
      <c r="BI30" s="12"/>
      <c r="BJ30" s="12"/>
      <c r="BK30" s="82">
        <f t="shared" si="18"/>
        <v>0</v>
      </c>
      <c r="BL30" s="105" t="s">
        <v>178</v>
      </c>
    </row>
    <row r="31" spans="1:64" x14ac:dyDescent="0.3">
      <c r="A31" s="30">
        <v>42274</v>
      </c>
      <c r="B31" s="9">
        <f t="shared" si="0"/>
        <v>0</v>
      </c>
      <c r="C31" s="10">
        <f t="shared" si="11"/>
        <v>1406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1140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179</v>
      </c>
      <c r="AA31" s="11">
        <f t="shared" si="12"/>
        <v>0</v>
      </c>
      <c r="AB31" s="12"/>
      <c r="AC31" s="12"/>
      <c r="AD31" s="12"/>
      <c r="AE31" s="12"/>
      <c r="AF31" s="12"/>
      <c r="AG31" s="12"/>
      <c r="AH31" s="12"/>
      <c r="AI31" s="82">
        <f t="shared" si="13"/>
        <v>0</v>
      </c>
      <c r="AJ31" s="11">
        <f t="shared" si="5"/>
        <v>0</v>
      </c>
      <c r="AK31" s="12"/>
      <c r="AL31" s="12"/>
      <c r="AM31" s="12"/>
      <c r="AN31" s="12"/>
      <c r="AO31" s="82">
        <f t="shared" si="14"/>
        <v>0</v>
      </c>
      <c r="AP31" s="11">
        <f t="shared" si="6"/>
        <v>0</v>
      </c>
      <c r="AQ31" s="12"/>
      <c r="AR31" s="12"/>
      <c r="AS31" s="82">
        <f t="shared" si="15"/>
        <v>0</v>
      </c>
      <c r="AT31" s="11">
        <f t="shared" si="7"/>
        <v>0</v>
      </c>
      <c r="AU31" s="12"/>
      <c r="AV31" s="12"/>
      <c r="AW31" s="82">
        <f t="shared" si="16"/>
        <v>77</v>
      </c>
      <c r="AX31" s="11">
        <f t="shared" si="8"/>
        <v>0</v>
      </c>
      <c r="AY31" s="12"/>
      <c r="AZ31" s="12"/>
      <c r="BA31" s="12"/>
      <c r="BB31" s="12"/>
      <c r="BC31" s="82">
        <f t="shared" si="17"/>
        <v>0</v>
      </c>
      <c r="BD31" s="11">
        <f t="shared" si="9"/>
        <v>0</v>
      </c>
      <c r="BE31" s="12"/>
      <c r="BF31" s="12"/>
      <c r="BG31" s="82">
        <f t="shared" si="19"/>
        <v>10</v>
      </c>
      <c r="BH31" s="11">
        <f t="shared" si="10"/>
        <v>0</v>
      </c>
      <c r="BI31" s="12"/>
      <c r="BJ31" s="12"/>
      <c r="BK31" s="82">
        <f t="shared" si="18"/>
        <v>0</v>
      </c>
      <c r="BL31" s="105"/>
    </row>
    <row r="32" spans="1:64" x14ac:dyDescent="0.3">
      <c r="A32" s="30">
        <v>42275</v>
      </c>
      <c r="B32" s="9">
        <f t="shared" si="0"/>
        <v>102</v>
      </c>
      <c r="C32" s="10">
        <f t="shared" si="11"/>
        <v>1508</v>
      </c>
      <c r="D32" s="11">
        <f t="shared" si="1"/>
        <v>89</v>
      </c>
      <c r="E32" s="12">
        <v>89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1229</v>
      </c>
      <c r="Q32" s="11">
        <f t="shared" si="3"/>
        <v>11</v>
      </c>
      <c r="R32" s="12">
        <v>6</v>
      </c>
      <c r="S32" s="12"/>
      <c r="T32" s="12">
        <v>1</v>
      </c>
      <c r="U32" s="12"/>
      <c r="V32" s="12"/>
      <c r="W32" s="12">
        <v>4</v>
      </c>
      <c r="X32" s="12"/>
      <c r="Y32" s="12"/>
      <c r="Z32" s="82">
        <f t="shared" si="4"/>
        <v>190</v>
      </c>
      <c r="AA32" s="11">
        <f t="shared" si="12"/>
        <v>0</v>
      </c>
      <c r="AB32" s="12"/>
      <c r="AC32" s="12"/>
      <c r="AD32" s="12"/>
      <c r="AE32" s="12"/>
      <c r="AF32" s="12"/>
      <c r="AG32" s="12"/>
      <c r="AH32" s="12"/>
      <c r="AI32" s="82">
        <f t="shared" si="13"/>
        <v>0</v>
      </c>
      <c r="AJ32" s="11">
        <f t="shared" si="5"/>
        <v>0</v>
      </c>
      <c r="AK32" s="12"/>
      <c r="AL32" s="12"/>
      <c r="AM32" s="12"/>
      <c r="AN32" s="12"/>
      <c r="AO32" s="82">
        <f t="shared" si="14"/>
        <v>0</v>
      </c>
      <c r="AP32" s="11">
        <f t="shared" si="6"/>
        <v>0</v>
      </c>
      <c r="AQ32" s="12"/>
      <c r="AR32" s="12"/>
      <c r="AS32" s="82">
        <f t="shared" si="15"/>
        <v>0</v>
      </c>
      <c r="AT32" s="11">
        <f t="shared" si="7"/>
        <v>0</v>
      </c>
      <c r="AU32" s="12"/>
      <c r="AV32" s="12"/>
      <c r="AW32" s="82">
        <f t="shared" si="16"/>
        <v>77</v>
      </c>
      <c r="AX32" s="11">
        <f t="shared" si="8"/>
        <v>0</v>
      </c>
      <c r="AY32" s="12"/>
      <c r="AZ32" s="12"/>
      <c r="BA32" s="12"/>
      <c r="BB32" s="12"/>
      <c r="BC32" s="82">
        <f t="shared" si="17"/>
        <v>0</v>
      </c>
      <c r="BD32" s="11">
        <f t="shared" si="9"/>
        <v>2</v>
      </c>
      <c r="BE32" s="12">
        <v>2</v>
      </c>
      <c r="BF32" s="12"/>
      <c r="BG32" s="82">
        <f t="shared" si="19"/>
        <v>12</v>
      </c>
      <c r="BH32" s="11">
        <f t="shared" si="10"/>
        <v>0</v>
      </c>
      <c r="BI32" s="12"/>
      <c r="BJ32" s="12"/>
      <c r="BK32" s="82">
        <f t="shared" si="18"/>
        <v>0</v>
      </c>
      <c r="BL32" s="105" t="s">
        <v>179</v>
      </c>
    </row>
    <row r="33" spans="1:64" x14ac:dyDescent="0.3">
      <c r="A33" s="30">
        <v>42276</v>
      </c>
      <c r="B33" s="9">
        <f t="shared" si="0"/>
        <v>133</v>
      </c>
      <c r="C33" s="10">
        <f t="shared" si="11"/>
        <v>1641</v>
      </c>
      <c r="D33" s="11">
        <f t="shared" si="1"/>
        <v>114</v>
      </c>
      <c r="E33" s="12">
        <v>114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1343</v>
      </c>
      <c r="Q33" s="11">
        <f t="shared" si="3"/>
        <v>18</v>
      </c>
      <c r="R33" s="12">
        <v>9</v>
      </c>
      <c r="S33" s="12"/>
      <c r="T33" s="12">
        <v>2</v>
      </c>
      <c r="U33" s="12"/>
      <c r="V33" s="12"/>
      <c r="W33" s="12">
        <v>7</v>
      </c>
      <c r="X33" s="12"/>
      <c r="Y33" s="12"/>
      <c r="Z33" s="82">
        <f t="shared" si="4"/>
        <v>208</v>
      </c>
      <c r="AA33" s="11">
        <f t="shared" si="12"/>
        <v>0</v>
      </c>
      <c r="AB33" s="12"/>
      <c r="AC33" s="12"/>
      <c r="AD33" s="12"/>
      <c r="AE33" s="12"/>
      <c r="AF33" s="12"/>
      <c r="AG33" s="12"/>
      <c r="AH33" s="12"/>
      <c r="AI33" s="82">
        <f t="shared" si="13"/>
        <v>0</v>
      </c>
      <c r="AJ33" s="11">
        <f t="shared" si="5"/>
        <v>0</v>
      </c>
      <c r="AK33" s="12"/>
      <c r="AL33" s="12"/>
      <c r="AM33" s="12"/>
      <c r="AN33" s="12"/>
      <c r="AO33" s="82">
        <f t="shared" si="14"/>
        <v>0</v>
      </c>
      <c r="AP33" s="11">
        <f t="shared" si="6"/>
        <v>0</v>
      </c>
      <c r="AQ33" s="12"/>
      <c r="AR33" s="12"/>
      <c r="AS33" s="82">
        <f t="shared" si="15"/>
        <v>0</v>
      </c>
      <c r="AT33" s="11">
        <f t="shared" si="7"/>
        <v>0</v>
      </c>
      <c r="AU33" s="12"/>
      <c r="AV33" s="12"/>
      <c r="AW33" s="82">
        <f t="shared" si="16"/>
        <v>77</v>
      </c>
      <c r="AX33" s="11">
        <f t="shared" si="8"/>
        <v>0</v>
      </c>
      <c r="AY33" s="12"/>
      <c r="AZ33" s="12"/>
      <c r="BA33" s="12"/>
      <c r="BB33" s="12"/>
      <c r="BC33" s="82">
        <f t="shared" si="17"/>
        <v>0</v>
      </c>
      <c r="BD33" s="11">
        <f t="shared" si="9"/>
        <v>1</v>
      </c>
      <c r="BE33" s="12">
        <v>1</v>
      </c>
      <c r="BF33" s="12"/>
      <c r="BG33" s="82">
        <f t="shared" si="19"/>
        <v>13</v>
      </c>
      <c r="BH33" s="11">
        <f t="shared" si="10"/>
        <v>0</v>
      </c>
      <c r="BI33" s="12"/>
      <c r="BJ33" s="12"/>
      <c r="BK33" s="82">
        <f t="shared" si="18"/>
        <v>0</v>
      </c>
      <c r="BL33" s="105" t="s">
        <v>180</v>
      </c>
    </row>
    <row r="34" spans="1:64" s="15" customFormat="1" x14ac:dyDescent="0.3">
      <c r="A34" s="34">
        <v>42277</v>
      </c>
      <c r="B34" s="15">
        <f t="shared" si="0"/>
        <v>288</v>
      </c>
      <c r="C34" s="16">
        <f t="shared" si="11"/>
        <v>1929</v>
      </c>
      <c r="D34" s="17">
        <f t="shared" si="1"/>
        <v>228</v>
      </c>
      <c r="E34" s="18">
        <v>228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83">
        <f t="shared" si="2"/>
        <v>1571</v>
      </c>
      <c r="Q34" s="17">
        <f t="shared" si="3"/>
        <v>59</v>
      </c>
      <c r="R34" s="18">
        <v>37</v>
      </c>
      <c r="S34" s="18"/>
      <c r="T34" s="18">
        <v>3</v>
      </c>
      <c r="U34" s="18">
        <v>2</v>
      </c>
      <c r="V34" s="18"/>
      <c r="W34" s="18">
        <v>17</v>
      </c>
      <c r="X34" s="18"/>
      <c r="Y34" s="18"/>
      <c r="Z34" s="83">
        <f t="shared" si="4"/>
        <v>267</v>
      </c>
      <c r="AA34" s="17">
        <f t="shared" si="12"/>
        <v>0</v>
      </c>
      <c r="AB34" s="18"/>
      <c r="AC34" s="18"/>
      <c r="AD34" s="18"/>
      <c r="AE34" s="18"/>
      <c r="AF34" s="18"/>
      <c r="AG34" s="18"/>
      <c r="AH34" s="18"/>
      <c r="AI34" s="83">
        <f t="shared" si="13"/>
        <v>0</v>
      </c>
      <c r="AJ34" s="17">
        <f t="shared" si="5"/>
        <v>0</v>
      </c>
      <c r="AK34" s="18"/>
      <c r="AL34" s="18"/>
      <c r="AM34" s="18"/>
      <c r="AN34" s="18"/>
      <c r="AO34" s="83">
        <f t="shared" si="14"/>
        <v>0</v>
      </c>
      <c r="AP34" s="17">
        <f t="shared" si="6"/>
        <v>0</v>
      </c>
      <c r="AQ34" s="18"/>
      <c r="AR34" s="18"/>
      <c r="AS34" s="83">
        <f t="shared" si="15"/>
        <v>0</v>
      </c>
      <c r="AT34" s="17">
        <f t="shared" si="7"/>
        <v>1</v>
      </c>
      <c r="AU34" s="18">
        <v>1</v>
      </c>
      <c r="AV34" s="18"/>
      <c r="AW34" s="83">
        <f t="shared" si="16"/>
        <v>78</v>
      </c>
      <c r="AX34" s="17">
        <f t="shared" si="8"/>
        <v>0</v>
      </c>
      <c r="AY34" s="18"/>
      <c r="AZ34" s="18"/>
      <c r="BA34" s="18"/>
      <c r="BB34" s="18"/>
      <c r="BC34" s="83">
        <f t="shared" si="17"/>
        <v>0</v>
      </c>
      <c r="BD34" s="17">
        <f t="shared" si="9"/>
        <v>0</v>
      </c>
      <c r="BE34" s="18"/>
      <c r="BF34" s="18"/>
      <c r="BG34" s="83">
        <f t="shared" si="19"/>
        <v>13</v>
      </c>
      <c r="BH34" s="17">
        <f t="shared" si="10"/>
        <v>0</v>
      </c>
      <c r="BI34" s="18"/>
      <c r="BJ34" s="18"/>
      <c r="BK34" s="83">
        <f t="shared" si="18"/>
        <v>0</v>
      </c>
      <c r="BL34" s="106" t="s">
        <v>184</v>
      </c>
    </row>
    <row r="35" spans="1:64" s="21" customFormat="1" x14ac:dyDescent="0.3">
      <c r="A35" s="46"/>
      <c r="C35" s="22"/>
      <c r="D35" s="1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82"/>
      <c r="Q35" s="11"/>
      <c r="R35" s="23"/>
      <c r="S35" s="23"/>
      <c r="T35" s="23"/>
      <c r="U35" s="23"/>
      <c r="V35" s="23"/>
      <c r="W35" s="23"/>
      <c r="X35" s="23"/>
      <c r="Y35" s="23"/>
      <c r="Z35" s="82"/>
      <c r="AA35" s="11"/>
      <c r="AB35" s="23"/>
      <c r="AC35" s="23"/>
      <c r="AD35" s="23"/>
      <c r="AE35" s="23"/>
      <c r="AF35" s="23"/>
      <c r="AG35" s="23"/>
      <c r="AH35" s="23"/>
      <c r="AI35" s="82"/>
      <c r="AJ35" s="11"/>
      <c r="AK35" s="23"/>
      <c r="AL35" s="23"/>
      <c r="AM35" s="23"/>
      <c r="AN35" s="23"/>
      <c r="AO35" s="82"/>
      <c r="AP35" s="11"/>
      <c r="AQ35" s="23"/>
      <c r="AR35" s="23"/>
      <c r="AS35" s="82"/>
      <c r="AT35" s="11"/>
      <c r="AU35" s="23"/>
      <c r="AV35" s="23"/>
      <c r="AW35" s="82"/>
      <c r="AX35" s="11"/>
      <c r="AY35" s="23"/>
      <c r="AZ35" s="23"/>
      <c r="BA35" s="23"/>
      <c r="BB35" s="23"/>
      <c r="BC35" s="82"/>
      <c r="BD35" s="11"/>
      <c r="BE35" s="23"/>
      <c r="BF35" s="23"/>
      <c r="BG35" s="82"/>
      <c r="BH35" s="11"/>
      <c r="BI35" s="23"/>
      <c r="BJ35" s="23"/>
      <c r="BK35" s="82"/>
      <c r="BL35" s="107"/>
    </row>
    <row r="36" spans="1:64" s="26" customFormat="1" ht="12.45" x14ac:dyDescent="0.3">
      <c r="A36" s="25" t="s">
        <v>74</v>
      </c>
      <c r="C36" s="27"/>
      <c r="D36" s="76">
        <f t="shared" ref="D36:AN36" si="20">SUM(D5:D34)</f>
        <v>1571</v>
      </c>
      <c r="E36" s="26">
        <f t="shared" si="20"/>
        <v>1571</v>
      </c>
      <c r="F36" s="26">
        <f t="shared" si="20"/>
        <v>0</v>
      </c>
      <c r="G36" s="26">
        <f t="shared" si="20"/>
        <v>0</v>
      </c>
      <c r="H36" s="26">
        <f t="shared" si="20"/>
        <v>0</v>
      </c>
      <c r="I36" s="26">
        <f t="shared" si="20"/>
        <v>0</v>
      </c>
      <c r="J36" s="26">
        <f t="shared" si="20"/>
        <v>0</v>
      </c>
      <c r="K36" s="26">
        <f>SUM(K5:K34)</f>
        <v>0</v>
      </c>
      <c r="L36" s="26">
        <f t="shared" si="20"/>
        <v>0</v>
      </c>
      <c r="M36" s="26">
        <f t="shared" si="20"/>
        <v>0</v>
      </c>
      <c r="N36" s="26">
        <f t="shared" si="20"/>
        <v>0</v>
      </c>
      <c r="O36" s="26">
        <f t="shared" si="20"/>
        <v>0</v>
      </c>
      <c r="P36" s="84">
        <f>P34</f>
        <v>1571</v>
      </c>
      <c r="Q36" s="76">
        <f t="shared" si="20"/>
        <v>267</v>
      </c>
      <c r="R36" s="26">
        <f t="shared" si="20"/>
        <v>149</v>
      </c>
      <c r="S36" s="26">
        <f>SUM(S5:S34)</f>
        <v>0</v>
      </c>
      <c r="T36" s="26">
        <f t="shared" si="20"/>
        <v>28</v>
      </c>
      <c r="U36" s="26">
        <f t="shared" si="20"/>
        <v>7</v>
      </c>
      <c r="V36" s="26">
        <f>SUM(V5:V34)</f>
        <v>0</v>
      </c>
      <c r="W36" s="26">
        <f t="shared" si="20"/>
        <v>83</v>
      </c>
      <c r="X36" s="26">
        <f t="shared" si="20"/>
        <v>0</v>
      </c>
      <c r="Y36" s="26">
        <f t="shared" si="20"/>
        <v>0</v>
      </c>
      <c r="Z36" s="84">
        <f>Z34</f>
        <v>267</v>
      </c>
      <c r="AA36" s="76">
        <f t="shared" si="20"/>
        <v>0</v>
      </c>
      <c r="AB36" s="26">
        <f t="shared" si="20"/>
        <v>0</v>
      </c>
      <c r="AC36" s="26">
        <f t="shared" si="20"/>
        <v>0</v>
      </c>
      <c r="AD36" s="26">
        <f t="shared" si="20"/>
        <v>0</v>
      </c>
      <c r="AE36" s="26">
        <f t="shared" si="20"/>
        <v>0</v>
      </c>
      <c r="AF36" s="26">
        <f t="shared" si="20"/>
        <v>0</v>
      </c>
      <c r="AG36" s="26">
        <f t="shared" si="20"/>
        <v>0</v>
      </c>
      <c r="AH36" s="26">
        <f t="shared" si="20"/>
        <v>0</v>
      </c>
      <c r="AI36" s="84">
        <f>AI34</f>
        <v>0</v>
      </c>
      <c r="AJ36" s="76">
        <f t="shared" si="20"/>
        <v>0</v>
      </c>
      <c r="AK36" s="26">
        <f t="shared" si="20"/>
        <v>0</v>
      </c>
      <c r="AL36" s="26">
        <f t="shared" si="20"/>
        <v>0</v>
      </c>
      <c r="AM36" s="26">
        <f t="shared" si="20"/>
        <v>0</v>
      </c>
      <c r="AN36" s="26">
        <f t="shared" si="20"/>
        <v>0</v>
      </c>
      <c r="AO36" s="84">
        <f>AO34</f>
        <v>0</v>
      </c>
      <c r="AP36" s="76">
        <f>SUM(AP5:AP34)</f>
        <v>0</v>
      </c>
      <c r="AQ36" s="26">
        <f>SUM(AQ5:AQ34)</f>
        <v>0</v>
      </c>
      <c r="AR36" s="26">
        <f>SUM(AR5:AR34)</f>
        <v>0</v>
      </c>
      <c r="AS36" s="84">
        <f>AS34</f>
        <v>0</v>
      </c>
      <c r="AT36" s="76">
        <f>SUM(AT5:AT34)</f>
        <v>78</v>
      </c>
      <c r="AU36" s="26">
        <f>SUM(AU5:AU34)</f>
        <v>78</v>
      </c>
      <c r="AV36" s="26">
        <f>SUM(AV5:AV34)</f>
        <v>0</v>
      </c>
      <c r="AW36" s="84">
        <f>AW34</f>
        <v>78</v>
      </c>
      <c r="AX36" s="76">
        <f>SUM(AX5:AX34)</f>
        <v>0</v>
      </c>
      <c r="AY36" s="26">
        <f>SUM(AY5:AY34)</f>
        <v>0</v>
      </c>
      <c r="AZ36" s="26">
        <f>SUM(AZ5:AZ34)</f>
        <v>0</v>
      </c>
      <c r="BA36" s="26">
        <f>SUM(BA5:BA34)</f>
        <v>0</v>
      </c>
      <c r="BB36" s="26">
        <f>SUM(BB5:BB34)</f>
        <v>0</v>
      </c>
      <c r="BC36" s="84">
        <f>BC34</f>
        <v>0</v>
      </c>
      <c r="BD36" s="76">
        <f>SUM(BD5:BD34)</f>
        <v>13</v>
      </c>
      <c r="BE36" s="26">
        <f>SUM(BE5:BE34)</f>
        <v>13</v>
      </c>
      <c r="BF36" s="26">
        <f>SUM(BF5:BF34)</f>
        <v>0</v>
      </c>
      <c r="BG36" s="84">
        <f>BG34</f>
        <v>13</v>
      </c>
      <c r="BH36" s="76">
        <f>SUM(BH5:BH34)</f>
        <v>0</v>
      </c>
      <c r="BI36" s="26">
        <f>SUM(BI5:BI34)</f>
        <v>0</v>
      </c>
      <c r="BJ36" s="26">
        <f>SUM(BJ5:BJ34)</f>
        <v>0</v>
      </c>
      <c r="BK36" s="84">
        <f>BK34</f>
        <v>0</v>
      </c>
      <c r="BL36" s="108"/>
    </row>
    <row r="37" spans="1:64" s="21" customFormat="1" x14ac:dyDescent="0.3">
      <c r="A37" s="46"/>
      <c r="C37" s="22"/>
      <c r="D37" s="11"/>
      <c r="P37" s="82"/>
      <c r="Q37" s="11"/>
      <c r="Z37" s="82"/>
      <c r="AA37" s="11"/>
      <c r="AI37" s="82"/>
      <c r="AJ37" s="11"/>
      <c r="AO37" s="82"/>
      <c r="AP37" s="11"/>
      <c r="AS37" s="82"/>
      <c r="AT37" s="11"/>
      <c r="AW37" s="82"/>
      <c r="AX37" s="11"/>
      <c r="BC37" s="82"/>
      <c r="BD37" s="11"/>
      <c r="BG37" s="82"/>
      <c r="BH37" s="11"/>
      <c r="BK37" s="82"/>
      <c r="BL37" s="109"/>
    </row>
    <row r="38" spans="1:64" x14ac:dyDescent="0.3">
      <c r="AE38" s="21"/>
      <c r="AF38" s="21"/>
      <c r="AG38" s="21"/>
      <c r="AH38" s="21"/>
    </row>
    <row r="39" spans="1:64" x14ac:dyDescent="0.3">
      <c r="AE39" s="21"/>
      <c r="AF39" s="21"/>
      <c r="AG39" s="21"/>
      <c r="AH39" s="21"/>
    </row>
    <row r="40" spans="1:64" x14ac:dyDescent="0.3">
      <c r="AE40" s="21"/>
      <c r="AF40" s="21"/>
      <c r="AG40" s="21"/>
      <c r="AH40" s="21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L4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42278</v>
      </c>
      <c r="B5" s="9">
        <f t="shared" ref="B5:B35" si="0">SUM(D5+Q5+AA5+AJ5+AP5+AT5+AX5+BD5+BH5)</f>
        <v>162</v>
      </c>
      <c r="C5" s="10">
        <f>SUM(B5)</f>
        <v>162</v>
      </c>
      <c r="D5" s="11">
        <f>SUM(E5:O5)</f>
        <v>125</v>
      </c>
      <c r="E5" s="12">
        <v>125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125</v>
      </c>
      <c r="Q5" s="11">
        <f>SUM(R5:Y5)</f>
        <v>36</v>
      </c>
      <c r="R5" s="12">
        <v>15</v>
      </c>
      <c r="S5" s="12"/>
      <c r="T5" s="12">
        <v>4</v>
      </c>
      <c r="U5" s="12">
        <v>1</v>
      </c>
      <c r="V5" s="12"/>
      <c r="W5" s="12">
        <v>16</v>
      </c>
      <c r="X5" s="12"/>
      <c r="Y5" s="12"/>
      <c r="Z5" s="82">
        <f>SUM(R5:Y5)</f>
        <v>36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SUM(AQ5:AR5)</f>
        <v>0</v>
      </c>
      <c r="AT5" s="11">
        <f>SUM(AU5:AV5)</f>
        <v>0</v>
      </c>
      <c r="AU5" s="12"/>
      <c r="AV5" s="12"/>
      <c r="AW5" s="82">
        <f>SUM(AU5:AV5)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1</v>
      </c>
      <c r="BE5" s="12">
        <v>1</v>
      </c>
      <c r="BF5" s="12"/>
      <c r="BG5" s="82">
        <f>SUM(BE5:BF5)</f>
        <v>1</v>
      </c>
      <c r="BH5" s="11">
        <f>SUM(BI5:BJ5)</f>
        <v>0</v>
      </c>
      <c r="BI5" s="12"/>
      <c r="BJ5" s="12"/>
      <c r="BK5" s="82">
        <f>SUM(BH5:BJ5)</f>
        <v>0</v>
      </c>
      <c r="BL5" s="105" t="s">
        <v>196</v>
      </c>
    </row>
    <row r="6" spans="1:64" x14ac:dyDescent="0.3">
      <c r="A6" s="30">
        <v>42279</v>
      </c>
      <c r="B6" s="9">
        <f t="shared" si="0"/>
        <v>98</v>
      </c>
      <c r="C6" s="10">
        <f>SUM(C5+B6)</f>
        <v>260</v>
      </c>
      <c r="D6" s="11">
        <f t="shared" ref="D6:D35" si="1">SUM(E6:O6)</f>
        <v>86</v>
      </c>
      <c r="E6" s="12">
        <v>86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5" si="2">SUM(P5+D6)</f>
        <v>211</v>
      </c>
      <c r="Q6" s="11">
        <f t="shared" ref="Q6:Q35" si="3">SUM(R6:Y6)</f>
        <v>12</v>
      </c>
      <c r="R6" s="12">
        <v>4</v>
      </c>
      <c r="S6" s="12"/>
      <c r="T6" s="12"/>
      <c r="U6" s="12"/>
      <c r="V6" s="12"/>
      <c r="W6" s="12">
        <v>8</v>
      </c>
      <c r="X6" s="12"/>
      <c r="Y6" s="12"/>
      <c r="Z6" s="82">
        <f>SUM(Z5+Q6)</f>
        <v>48</v>
      </c>
      <c r="AA6" s="11">
        <f t="shared" ref="AA6:AA35" si="4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5" si="5">SUM(AK6:AN6)</f>
        <v>0</v>
      </c>
      <c r="AK6" s="12"/>
      <c r="AL6" s="12"/>
      <c r="AM6" s="12"/>
      <c r="AN6" s="12"/>
      <c r="AO6" s="82">
        <f>SUM(AJ6+AO5)</f>
        <v>0</v>
      </c>
      <c r="AP6" s="11">
        <f t="shared" ref="AP6:AP34" si="6">SUM(AQ6:AR6)</f>
        <v>0</v>
      </c>
      <c r="AQ6" s="12"/>
      <c r="AR6" s="12"/>
      <c r="AS6" s="82">
        <f>SUM(AP6+AS5)</f>
        <v>0</v>
      </c>
      <c r="AT6" s="11">
        <f t="shared" ref="AT6:AT35" si="7">SUM(AU6:AV6)</f>
        <v>0</v>
      </c>
      <c r="AU6" s="12"/>
      <c r="AV6" s="12"/>
      <c r="AW6" s="82">
        <f>SUM(AT6+AW5)</f>
        <v>0</v>
      </c>
      <c r="AX6" s="11">
        <f t="shared" ref="AX6:AX35" si="8">SUM(AY6:BB6)</f>
        <v>0</v>
      </c>
      <c r="AY6" s="12"/>
      <c r="AZ6" s="12"/>
      <c r="BA6" s="12"/>
      <c r="BB6" s="12"/>
      <c r="BC6" s="82">
        <f>SUM(AX6+BC5)</f>
        <v>0</v>
      </c>
      <c r="BD6" s="11">
        <f t="shared" ref="BD6:BD35" si="9">SUM(BE6:BF6)</f>
        <v>0</v>
      </c>
      <c r="BE6" s="12"/>
      <c r="BF6" s="12"/>
      <c r="BG6" s="82">
        <f>SUM(BD6+BG5)</f>
        <v>1</v>
      </c>
      <c r="BH6" s="11">
        <f>SUM(BI6:BJ6)</f>
        <v>0</v>
      </c>
      <c r="BI6" s="12"/>
      <c r="BJ6" s="12"/>
      <c r="BK6" s="82">
        <f>SUM(BH6+BK5)</f>
        <v>0</v>
      </c>
      <c r="BL6" s="105" t="s">
        <v>41</v>
      </c>
    </row>
    <row r="7" spans="1:64" ht="25.75" x14ac:dyDescent="0.3">
      <c r="A7" s="30">
        <v>42280</v>
      </c>
      <c r="B7" s="9">
        <f t="shared" si="0"/>
        <v>102</v>
      </c>
      <c r="C7" s="10">
        <f t="shared" ref="C7:C35" si="10">SUM(C6+B7)</f>
        <v>362</v>
      </c>
      <c r="D7" s="11">
        <f t="shared" si="1"/>
        <v>97</v>
      </c>
      <c r="E7" s="12">
        <v>97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308</v>
      </c>
      <c r="Q7" s="11">
        <f t="shared" si="3"/>
        <v>3</v>
      </c>
      <c r="R7" s="12">
        <v>1</v>
      </c>
      <c r="S7" s="12"/>
      <c r="T7" s="12"/>
      <c r="U7" s="12"/>
      <c r="V7" s="12"/>
      <c r="W7" s="12">
        <v>2</v>
      </c>
      <c r="X7" s="12"/>
      <c r="Y7" s="12"/>
      <c r="Z7" s="82">
        <f t="shared" ref="Z7:Z35" si="11">SUM(Z6+Q7)</f>
        <v>51</v>
      </c>
      <c r="AA7" s="11">
        <f t="shared" si="4"/>
        <v>0</v>
      </c>
      <c r="AB7" s="12"/>
      <c r="AC7" s="12"/>
      <c r="AD7" s="12"/>
      <c r="AE7" s="12"/>
      <c r="AF7" s="12"/>
      <c r="AG7" s="12"/>
      <c r="AH7" s="12"/>
      <c r="AI7" s="82">
        <f t="shared" ref="AI7:AI35" si="12">SUM(AI6+AA7)</f>
        <v>0</v>
      </c>
      <c r="AJ7" s="11">
        <f t="shared" si="5"/>
        <v>0</v>
      </c>
      <c r="AK7" s="12"/>
      <c r="AL7" s="12"/>
      <c r="AM7" s="12"/>
      <c r="AN7" s="12"/>
      <c r="AO7" s="82">
        <f t="shared" ref="AO7:AO35" si="13">SUM(AJ7+AO6)</f>
        <v>0</v>
      </c>
      <c r="AP7" s="11">
        <f t="shared" si="6"/>
        <v>0</v>
      </c>
      <c r="AQ7" s="12"/>
      <c r="AR7" s="12"/>
      <c r="AS7" s="82">
        <f t="shared" ref="AS7:AS35" si="14">SUM(AP7+AS6)</f>
        <v>0</v>
      </c>
      <c r="AT7" s="11">
        <f t="shared" si="7"/>
        <v>0</v>
      </c>
      <c r="AU7" s="12"/>
      <c r="AV7" s="12"/>
      <c r="AW7" s="82">
        <f t="shared" ref="AW7:AW35" si="15">SUM(AT7+AW6)</f>
        <v>0</v>
      </c>
      <c r="AX7" s="11">
        <f t="shared" si="8"/>
        <v>0</v>
      </c>
      <c r="AY7" s="12"/>
      <c r="AZ7" s="12"/>
      <c r="BA7" s="12"/>
      <c r="BB7" s="12"/>
      <c r="BC7" s="82">
        <f t="shared" ref="BC7:BC35" si="16">SUM(AX7+BC6)</f>
        <v>0</v>
      </c>
      <c r="BD7" s="11">
        <f t="shared" si="9"/>
        <v>2</v>
      </c>
      <c r="BE7" s="12">
        <v>2</v>
      </c>
      <c r="BF7" s="12"/>
      <c r="BG7" s="82">
        <f t="shared" ref="BG7:BG35" si="17">SUM(BD7+BG6)</f>
        <v>3</v>
      </c>
      <c r="BH7" s="11">
        <f>SUM(BI7:BJ7)</f>
        <v>0</v>
      </c>
      <c r="BI7" s="12"/>
      <c r="BJ7" s="12"/>
      <c r="BK7" s="82">
        <f t="shared" ref="BK7:BK35" si="18">SUM(BH7+BK6)</f>
        <v>0</v>
      </c>
      <c r="BL7" s="105" t="s">
        <v>201</v>
      </c>
    </row>
    <row r="8" spans="1:64" x14ac:dyDescent="0.3">
      <c r="A8" s="30">
        <v>42281</v>
      </c>
      <c r="B8" s="9">
        <f t="shared" si="0"/>
        <v>0</v>
      </c>
      <c r="C8" s="10">
        <f t="shared" si="10"/>
        <v>362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308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11"/>
        <v>51</v>
      </c>
      <c r="AA8" s="11">
        <f t="shared" si="4"/>
        <v>0</v>
      </c>
      <c r="AB8" s="12"/>
      <c r="AC8" s="12"/>
      <c r="AD8" s="12"/>
      <c r="AE8" s="12"/>
      <c r="AF8" s="12"/>
      <c r="AG8" s="12"/>
      <c r="AH8" s="12"/>
      <c r="AI8" s="82">
        <f t="shared" si="12"/>
        <v>0</v>
      </c>
      <c r="AJ8" s="11">
        <f t="shared" si="5"/>
        <v>0</v>
      </c>
      <c r="AK8" s="12"/>
      <c r="AL8" s="12"/>
      <c r="AM8" s="12"/>
      <c r="AN8" s="12"/>
      <c r="AO8" s="82">
        <f t="shared" si="13"/>
        <v>0</v>
      </c>
      <c r="AP8" s="11">
        <f t="shared" si="6"/>
        <v>0</v>
      </c>
      <c r="AQ8" s="12"/>
      <c r="AR8" s="12"/>
      <c r="AS8" s="82">
        <f t="shared" si="14"/>
        <v>0</v>
      </c>
      <c r="AT8" s="11">
        <f t="shared" si="7"/>
        <v>0</v>
      </c>
      <c r="AU8" s="12"/>
      <c r="AV8" s="12"/>
      <c r="AW8" s="82">
        <f t="shared" si="15"/>
        <v>0</v>
      </c>
      <c r="AX8" s="11">
        <f t="shared" si="8"/>
        <v>0</v>
      </c>
      <c r="AY8" s="12"/>
      <c r="AZ8" s="12"/>
      <c r="BA8" s="12"/>
      <c r="BB8" s="12"/>
      <c r="BC8" s="82">
        <f t="shared" si="16"/>
        <v>0</v>
      </c>
      <c r="BD8" s="11">
        <f t="shared" si="9"/>
        <v>0</v>
      </c>
      <c r="BE8" s="12"/>
      <c r="BF8" s="12"/>
      <c r="BG8" s="82">
        <f t="shared" si="17"/>
        <v>3</v>
      </c>
      <c r="BH8" s="11">
        <f t="shared" ref="BH8:BH35" si="19">SUM(BI8:BJ8)</f>
        <v>0</v>
      </c>
      <c r="BI8" s="12"/>
      <c r="BJ8" s="12"/>
      <c r="BK8" s="82">
        <f t="shared" si="18"/>
        <v>0</v>
      </c>
      <c r="BL8" s="105"/>
    </row>
    <row r="9" spans="1:64" x14ac:dyDescent="0.3">
      <c r="A9" s="30">
        <v>42282</v>
      </c>
      <c r="B9" s="9">
        <f t="shared" si="0"/>
        <v>227</v>
      </c>
      <c r="C9" s="10">
        <f t="shared" si="10"/>
        <v>589</v>
      </c>
      <c r="D9" s="11">
        <f t="shared" si="1"/>
        <v>138</v>
      </c>
      <c r="E9" s="12">
        <v>138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446</v>
      </c>
      <c r="Q9" s="11">
        <f t="shared" si="3"/>
        <v>87</v>
      </c>
      <c r="R9" s="12">
        <v>51</v>
      </c>
      <c r="S9" s="12"/>
      <c r="T9" s="12">
        <v>6</v>
      </c>
      <c r="U9" s="12">
        <v>1</v>
      </c>
      <c r="V9" s="12"/>
      <c r="W9" s="12">
        <v>29</v>
      </c>
      <c r="X9" s="12"/>
      <c r="Y9" s="12"/>
      <c r="Z9" s="82">
        <f t="shared" si="11"/>
        <v>138</v>
      </c>
      <c r="AA9" s="11">
        <f t="shared" si="4"/>
        <v>0</v>
      </c>
      <c r="AB9" s="12"/>
      <c r="AC9" s="12"/>
      <c r="AD9" s="12"/>
      <c r="AE9" s="12"/>
      <c r="AF9" s="12"/>
      <c r="AG9" s="12"/>
      <c r="AH9" s="12"/>
      <c r="AI9" s="82">
        <f t="shared" si="12"/>
        <v>0</v>
      </c>
      <c r="AJ9" s="11">
        <f t="shared" si="5"/>
        <v>0</v>
      </c>
      <c r="AK9" s="12"/>
      <c r="AL9" s="12"/>
      <c r="AM9" s="12"/>
      <c r="AN9" s="12"/>
      <c r="AO9" s="82">
        <f t="shared" si="13"/>
        <v>0</v>
      </c>
      <c r="AP9" s="11">
        <f t="shared" si="6"/>
        <v>0</v>
      </c>
      <c r="AQ9" s="12"/>
      <c r="AR9" s="12"/>
      <c r="AS9" s="82">
        <f t="shared" si="14"/>
        <v>0</v>
      </c>
      <c r="AT9" s="11">
        <f t="shared" si="7"/>
        <v>0</v>
      </c>
      <c r="AU9" s="12"/>
      <c r="AV9" s="12"/>
      <c r="AW9" s="82">
        <f t="shared" si="15"/>
        <v>0</v>
      </c>
      <c r="AX9" s="11">
        <f t="shared" si="8"/>
        <v>0</v>
      </c>
      <c r="AY9" s="12"/>
      <c r="AZ9" s="12"/>
      <c r="BA9" s="12"/>
      <c r="BB9" s="12"/>
      <c r="BC9" s="82">
        <f t="shared" si="16"/>
        <v>0</v>
      </c>
      <c r="BD9" s="11">
        <f t="shared" si="9"/>
        <v>2</v>
      </c>
      <c r="BE9" s="12">
        <v>2</v>
      </c>
      <c r="BF9" s="12"/>
      <c r="BG9" s="82">
        <f t="shared" si="17"/>
        <v>5</v>
      </c>
      <c r="BH9" s="11">
        <f t="shared" si="19"/>
        <v>0</v>
      </c>
      <c r="BI9" s="12"/>
      <c r="BJ9" s="12"/>
      <c r="BK9" s="82">
        <f t="shared" si="18"/>
        <v>0</v>
      </c>
      <c r="BL9" s="105" t="s">
        <v>190</v>
      </c>
    </row>
    <row r="10" spans="1:64" x14ac:dyDescent="0.3">
      <c r="A10" s="30">
        <v>42283</v>
      </c>
      <c r="B10" s="9">
        <f t="shared" si="0"/>
        <v>83</v>
      </c>
      <c r="C10" s="10">
        <f t="shared" si="10"/>
        <v>672</v>
      </c>
      <c r="D10" s="11">
        <f t="shared" si="1"/>
        <v>65</v>
      </c>
      <c r="E10" s="12">
        <v>65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511</v>
      </c>
      <c r="Q10" s="11">
        <f t="shared" si="3"/>
        <v>17</v>
      </c>
      <c r="R10" s="12">
        <v>10</v>
      </c>
      <c r="S10" s="12"/>
      <c r="T10" s="12">
        <v>2</v>
      </c>
      <c r="U10" s="12"/>
      <c r="V10" s="12"/>
      <c r="W10" s="12">
        <v>5</v>
      </c>
      <c r="X10" s="12"/>
      <c r="Y10" s="12"/>
      <c r="Z10" s="82">
        <f t="shared" si="11"/>
        <v>155</v>
      </c>
      <c r="AA10" s="11">
        <f t="shared" si="4"/>
        <v>1</v>
      </c>
      <c r="AB10" s="12"/>
      <c r="AC10" s="12">
        <v>1</v>
      </c>
      <c r="AD10" s="12"/>
      <c r="AE10" s="12"/>
      <c r="AF10" s="12"/>
      <c r="AG10" s="12"/>
      <c r="AH10" s="12"/>
      <c r="AI10" s="82">
        <f t="shared" si="12"/>
        <v>1</v>
      </c>
      <c r="AJ10" s="11">
        <f t="shared" si="5"/>
        <v>0</v>
      </c>
      <c r="AK10" s="12"/>
      <c r="AL10" s="12"/>
      <c r="AM10" s="12"/>
      <c r="AN10" s="12"/>
      <c r="AO10" s="82">
        <f t="shared" si="13"/>
        <v>0</v>
      </c>
      <c r="AP10" s="11">
        <f t="shared" si="6"/>
        <v>0</v>
      </c>
      <c r="AQ10" s="12"/>
      <c r="AR10" s="12"/>
      <c r="AS10" s="82">
        <f t="shared" si="14"/>
        <v>0</v>
      </c>
      <c r="AT10" s="11">
        <f t="shared" si="7"/>
        <v>0</v>
      </c>
      <c r="AU10" s="12"/>
      <c r="AV10" s="12"/>
      <c r="AW10" s="82">
        <f t="shared" si="15"/>
        <v>0</v>
      </c>
      <c r="AX10" s="11">
        <f t="shared" si="8"/>
        <v>0</v>
      </c>
      <c r="AY10" s="12"/>
      <c r="AZ10" s="12"/>
      <c r="BA10" s="12"/>
      <c r="BB10" s="12"/>
      <c r="BC10" s="82">
        <f t="shared" si="16"/>
        <v>0</v>
      </c>
      <c r="BD10" s="11">
        <f t="shared" si="9"/>
        <v>0</v>
      </c>
      <c r="BE10" s="12"/>
      <c r="BF10" s="12" t="s">
        <v>24</v>
      </c>
      <c r="BG10" s="82">
        <f t="shared" si="17"/>
        <v>5</v>
      </c>
      <c r="BH10" s="11">
        <f t="shared" si="19"/>
        <v>0</v>
      </c>
      <c r="BI10" s="12"/>
      <c r="BJ10" s="12" t="s">
        <v>24</v>
      </c>
      <c r="BK10" s="82">
        <f t="shared" si="18"/>
        <v>0</v>
      </c>
      <c r="BL10" s="105" t="s">
        <v>202</v>
      </c>
    </row>
    <row r="11" spans="1:64" x14ac:dyDescent="0.3">
      <c r="A11" s="30">
        <v>42284</v>
      </c>
      <c r="B11" s="9">
        <f t="shared" si="0"/>
        <v>118</v>
      </c>
      <c r="C11" s="10">
        <f t="shared" si="10"/>
        <v>790</v>
      </c>
      <c r="D11" s="11">
        <f t="shared" si="1"/>
        <v>75</v>
      </c>
      <c r="E11" s="12">
        <v>75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586</v>
      </c>
      <c r="Q11" s="11">
        <f t="shared" si="3"/>
        <v>43</v>
      </c>
      <c r="R11" s="12">
        <v>28</v>
      </c>
      <c r="S11" s="12"/>
      <c r="T11" s="12">
        <v>3</v>
      </c>
      <c r="U11" s="12">
        <v>1</v>
      </c>
      <c r="V11" s="12"/>
      <c r="W11" s="12">
        <v>11</v>
      </c>
      <c r="X11" s="12"/>
      <c r="Y11" s="12"/>
      <c r="Z11" s="82">
        <f t="shared" si="11"/>
        <v>198</v>
      </c>
      <c r="AA11" s="11">
        <f t="shared" si="4"/>
        <v>0</v>
      </c>
      <c r="AB11" s="12"/>
      <c r="AC11" s="12"/>
      <c r="AD11" s="12"/>
      <c r="AE11" s="12"/>
      <c r="AF11" s="12"/>
      <c r="AG11" s="12"/>
      <c r="AH11" s="12"/>
      <c r="AI11" s="82">
        <f t="shared" si="12"/>
        <v>1</v>
      </c>
      <c r="AJ11" s="11">
        <f t="shared" si="5"/>
        <v>0</v>
      </c>
      <c r="AK11" s="12"/>
      <c r="AL11" s="12"/>
      <c r="AM11" s="12"/>
      <c r="AN11" s="12"/>
      <c r="AO11" s="82">
        <f t="shared" si="13"/>
        <v>0</v>
      </c>
      <c r="AP11" s="11">
        <f t="shared" si="6"/>
        <v>0</v>
      </c>
      <c r="AQ11" s="12"/>
      <c r="AR11" s="12"/>
      <c r="AS11" s="82">
        <f t="shared" si="14"/>
        <v>0</v>
      </c>
      <c r="AT11" s="11">
        <f t="shared" si="7"/>
        <v>0</v>
      </c>
      <c r="AU11" s="12"/>
      <c r="AV11" s="12"/>
      <c r="AW11" s="82">
        <f t="shared" si="15"/>
        <v>0</v>
      </c>
      <c r="AX11" s="11">
        <f t="shared" si="8"/>
        <v>0</v>
      </c>
      <c r="AY11" s="12"/>
      <c r="AZ11" s="12"/>
      <c r="BA11" s="12"/>
      <c r="BB11" s="12"/>
      <c r="BC11" s="82">
        <f t="shared" si="16"/>
        <v>0</v>
      </c>
      <c r="BD11" s="11">
        <f t="shared" si="9"/>
        <v>0</v>
      </c>
      <c r="BE11" s="12"/>
      <c r="BF11" s="12"/>
      <c r="BG11" s="82">
        <f t="shared" si="17"/>
        <v>5</v>
      </c>
      <c r="BH11" s="11">
        <f t="shared" si="19"/>
        <v>0</v>
      </c>
      <c r="BI11" s="12"/>
      <c r="BJ11" s="12"/>
      <c r="BK11" s="82">
        <f t="shared" si="18"/>
        <v>0</v>
      </c>
      <c r="BL11" s="105" t="s">
        <v>203</v>
      </c>
    </row>
    <row r="12" spans="1:64" x14ac:dyDescent="0.3">
      <c r="A12" s="30">
        <v>42285</v>
      </c>
      <c r="B12" s="9">
        <f t="shared" si="0"/>
        <v>91</v>
      </c>
      <c r="C12" s="10">
        <f t="shared" si="10"/>
        <v>881</v>
      </c>
      <c r="D12" s="11">
        <f t="shared" si="1"/>
        <v>78</v>
      </c>
      <c r="E12" s="12">
        <v>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664</v>
      </c>
      <c r="Q12" s="11">
        <f t="shared" si="3"/>
        <v>12</v>
      </c>
      <c r="R12" s="12">
        <v>7</v>
      </c>
      <c r="S12" s="12"/>
      <c r="T12" s="12">
        <v>1</v>
      </c>
      <c r="U12" s="12"/>
      <c r="V12" s="12"/>
      <c r="W12" s="12">
        <v>4</v>
      </c>
      <c r="X12" s="12"/>
      <c r="Y12" s="12"/>
      <c r="Z12" s="82">
        <f t="shared" si="11"/>
        <v>210</v>
      </c>
      <c r="AA12" s="11">
        <f t="shared" si="4"/>
        <v>1</v>
      </c>
      <c r="AB12" s="12"/>
      <c r="AC12" s="12"/>
      <c r="AD12" s="12"/>
      <c r="AE12" s="12">
        <v>1</v>
      </c>
      <c r="AF12" s="12"/>
      <c r="AG12" s="12"/>
      <c r="AH12" s="12"/>
      <c r="AI12" s="82">
        <f t="shared" si="12"/>
        <v>2</v>
      </c>
      <c r="AJ12" s="11">
        <f t="shared" si="5"/>
        <v>0</v>
      </c>
      <c r="AK12" s="12"/>
      <c r="AL12" s="12"/>
      <c r="AM12" s="12"/>
      <c r="AN12" s="12"/>
      <c r="AO12" s="82">
        <f t="shared" si="13"/>
        <v>0</v>
      </c>
      <c r="AP12" s="11">
        <f t="shared" si="6"/>
        <v>0</v>
      </c>
      <c r="AQ12" s="12"/>
      <c r="AR12" s="12"/>
      <c r="AS12" s="82">
        <f t="shared" si="14"/>
        <v>0</v>
      </c>
      <c r="AT12" s="11">
        <f t="shared" si="7"/>
        <v>0</v>
      </c>
      <c r="AU12" s="12"/>
      <c r="AV12" s="12"/>
      <c r="AW12" s="82">
        <f t="shared" si="15"/>
        <v>0</v>
      </c>
      <c r="AX12" s="11">
        <f t="shared" si="8"/>
        <v>0</v>
      </c>
      <c r="AY12" s="12"/>
      <c r="AZ12" s="12"/>
      <c r="BA12" s="12"/>
      <c r="BB12" s="12"/>
      <c r="BC12" s="82">
        <f t="shared" si="16"/>
        <v>0</v>
      </c>
      <c r="BD12" s="11">
        <f t="shared" si="9"/>
        <v>0</v>
      </c>
      <c r="BE12" s="12"/>
      <c r="BF12" s="12"/>
      <c r="BG12" s="82">
        <f t="shared" si="17"/>
        <v>5</v>
      </c>
      <c r="BH12" s="11">
        <f t="shared" si="19"/>
        <v>0</v>
      </c>
      <c r="BI12" s="12"/>
      <c r="BJ12" s="12"/>
      <c r="BK12" s="82">
        <f t="shared" si="18"/>
        <v>0</v>
      </c>
      <c r="BL12" s="105" t="s">
        <v>204</v>
      </c>
    </row>
    <row r="13" spans="1:64" x14ac:dyDescent="0.3">
      <c r="A13" s="30">
        <v>42286</v>
      </c>
      <c r="B13" s="9">
        <f t="shared" si="0"/>
        <v>71</v>
      </c>
      <c r="C13" s="10">
        <f t="shared" si="10"/>
        <v>952</v>
      </c>
      <c r="D13" s="11">
        <f t="shared" si="1"/>
        <v>58</v>
      </c>
      <c r="E13" s="12">
        <v>58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722</v>
      </c>
      <c r="Q13" s="11">
        <f t="shared" si="3"/>
        <v>13</v>
      </c>
      <c r="R13" s="12">
        <v>3</v>
      </c>
      <c r="S13" s="12"/>
      <c r="T13" s="12">
        <v>1</v>
      </c>
      <c r="U13" s="12">
        <v>1</v>
      </c>
      <c r="V13" s="12"/>
      <c r="W13" s="12">
        <v>8</v>
      </c>
      <c r="X13" s="12"/>
      <c r="Y13" s="12"/>
      <c r="Z13" s="82">
        <f t="shared" si="11"/>
        <v>223</v>
      </c>
      <c r="AA13" s="11">
        <f t="shared" si="4"/>
        <v>0</v>
      </c>
      <c r="AB13" s="12"/>
      <c r="AC13" s="12"/>
      <c r="AD13" s="12"/>
      <c r="AE13" s="12"/>
      <c r="AF13" s="12"/>
      <c r="AG13" s="12"/>
      <c r="AH13" s="12"/>
      <c r="AI13" s="82">
        <f t="shared" si="12"/>
        <v>2</v>
      </c>
      <c r="AJ13" s="11">
        <f t="shared" si="5"/>
        <v>0</v>
      </c>
      <c r="AK13" s="12"/>
      <c r="AL13" s="12"/>
      <c r="AM13" s="12"/>
      <c r="AN13" s="12"/>
      <c r="AO13" s="82">
        <f t="shared" si="13"/>
        <v>0</v>
      </c>
      <c r="AP13" s="11">
        <f t="shared" si="6"/>
        <v>0</v>
      </c>
      <c r="AQ13" s="12"/>
      <c r="AR13" s="12"/>
      <c r="AS13" s="82">
        <f t="shared" si="14"/>
        <v>0</v>
      </c>
      <c r="AT13" s="11">
        <f t="shared" si="7"/>
        <v>0</v>
      </c>
      <c r="AU13" s="12"/>
      <c r="AV13" s="12"/>
      <c r="AW13" s="82">
        <f t="shared" si="15"/>
        <v>0</v>
      </c>
      <c r="AX13" s="11">
        <f t="shared" si="8"/>
        <v>0</v>
      </c>
      <c r="AY13" s="12"/>
      <c r="AZ13" s="12"/>
      <c r="BA13" s="12"/>
      <c r="BB13" s="12"/>
      <c r="BC13" s="82">
        <f t="shared" si="16"/>
        <v>0</v>
      </c>
      <c r="BD13" s="11">
        <f t="shared" si="9"/>
        <v>0</v>
      </c>
      <c r="BE13" s="12"/>
      <c r="BF13" s="12"/>
      <c r="BG13" s="82">
        <f t="shared" si="17"/>
        <v>5</v>
      </c>
      <c r="BH13" s="11">
        <f t="shared" si="19"/>
        <v>0</v>
      </c>
      <c r="BI13" s="12"/>
      <c r="BJ13" s="12"/>
      <c r="BK13" s="82">
        <f t="shared" si="18"/>
        <v>0</v>
      </c>
      <c r="BL13" s="105" t="s">
        <v>42</v>
      </c>
    </row>
    <row r="14" spans="1:64" x14ac:dyDescent="0.3">
      <c r="A14" s="30">
        <v>42287</v>
      </c>
      <c r="B14" s="9">
        <f t="shared" si="0"/>
        <v>106</v>
      </c>
      <c r="C14" s="10">
        <f t="shared" si="10"/>
        <v>1058</v>
      </c>
      <c r="D14" s="11">
        <f t="shared" si="1"/>
        <v>103</v>
      </c>
      <c r="E14" s="12">
        <v>103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825</v>
      </c>
      <c r="Q14" s="11">
        <f t="shared" si="3"/>
        <v>2</v>
      </c>
      <c r="R14" s="12">
        <v>1</v>
      </c>
      <c r="S14" s="12"/>
      <c r="T14" s="12"/>
      <c r="U14" s="12"/>
      <c r="V14" s="12"/>
      <c r="W14" s="12">
        <v>1</v>
      </c>
      <c r="X14" s="12"/>
      <c r="Y14" s="12"/>
      <c r="Z14" s="82">
        <f t="shared" si="11"/>
        <v>225</v>
      </c>
      <c r="AA14" s="11">
        <f t="shared" si="4"/>
        <v>1</v>
      </c>
      <c r="AB14" s="12"/>
      <c r="AC14" s="12">
        <v>1</v>
      </c>
      <c r="AD14" s="12"/>
      <c r="AE14" s="12"/>
      <c r="AF14" s="12"/>
      <c r="AG14" s="12"/>
      <c r="AH14" s="12"/>
      <c r="AI14" s="82">
        <f t="shared" si="12"/>
        <v>3</v>
      </c>
      <c r="AJ14" s="11">
        <f t="shared" si="5"/>
        <v>0</v>
      </c>
      <c r="AK14" s="12"/>
      <c r="AL14" s="12"/>
      <c r="AM14" s="12"/>
      <c r="AN14" s="12"/>
      <c r="AO14" s="82">
        <f t="shared" si="13"/>
        <v>0</v>
      </c>
      <c r="AP14" s="11">
        <f t="shared" si="6"/>
        <v>0</v>
      </c>
      <c r="AQ14" s="12"/>
      <c r="AR14" s="12"/>
      <c r="AS14" s="82">
        <f t="shared" si="14"/>
        <v>0</v>
      </c>
      <c r="AT14" s="11">
        <f t="shared" si="7"/>
        <v>0</v>
      </c>
      <c r="AU14" s="12"/>
      <c r="AV14" s="12"/>
      <c r="AW14" s="82">
        <f t="shared" si="15"/>
        <v>0</v>
      </c>
      <c r="AX14" s="11">
        <f t="shared" si="8"/>
        <v>0</v>
      </c>
      <c r="AY14" s="12"/>
      <c r="AZ14" s="12"/>
      <c r="BA14" s="12"/>
      <c r="BB14" s="12"/>
      <c r="BC14" s="82">
        <f t="shared" si="16"/>
        <v>0</v>
      </c>
      <c r="BD14" s="11">
        <f t="shared" si="9"/>
        <v>0</v>
      </c>
      <c r="BE14" s="12"/>
      <c r="BF14" s="12"/>
      <c r="BG14" s="82">
        <f t="shared" si="17"/>
        <v>5</v>
      </c>
      <c r="BH14" s="11">
        <f t="shared" si="19"/>
        <v>0</v>
      </c>
      <c r="BI14" s="12"/>
      <c r="BJ14" s="12"/>
      <c r="BK14" s="82">
        <f t="shared" si="18"/>
        <v>0</v>
      </c>
      <c r="BL14" s="105" t="s">
        <v>43</v>
      </c>
    </row>
    <row r="15" spans="1:64" x14ac:dyDescent="0.3">
      <c r="A15" s="30">
        <v>42288</v>
      </c>
      <c r="B15" s="9">
        <f t="shared" si="0"/>
        <v>0</v>
      </c>
      <c r="C15" s="10">
        <f t="shared" si="10"/>
        <v>1058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825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11"/>
        <v>225</v>
      </c>
      <c r="AA15" s="11">
        <f t="shared" si="4"/>
        <v>0</v>
      </c>
      <c r="AB15" s="12"/>
      <c r="AC15" s="12"/>
      <c r="AD15" s="12"/>
      <c r="AE15" s="12"/>
      <c r="AF15" s="12"/>
      <c r="AG15" s="12"/>
      <c r="AH15" s="12"/>
      <c r="AI15" s="82">
        <f t="shared" si="12"/>
        <v>3</v>
      </c>
      <c r="AJ15" s="11">
        <f t="shared" si="5"/>
        <v>0</v>
      </c>
      <c r="AK15" s="12"/>
      <c r="AL15" s="12"/>
      <c r="AM15" s="12"/>
      <c r="AN15" s="12"/>
      <c r="AO15" s="82">
        <f t="shared" si="13"/>
        <v>0</v>
      </c>
      <c r="AP15" s="11">
        <f t="shared" si="6"/>
        <v>0</v>
      </c>
      <c r="AQ15" s="12"/>
      <c r="AR15" s="12"/>
      <c r="AS15" s="82">
        <f t="shared" si="14"/>
        <v>0</v>
      </c>
      <c r="AT15" s="11">
        <f t="shared" si="7"/>
        <v>0</v>
      </c>
      <c r="AU15" s="12"/>
      <c r="AV15" s="12"/>
      <c r="AW15" s="82">
        <f t="shared" si="15"/>
        <v>0</v>
      </c>
      <c r="AX15" s="11">
        <f t="shared" si="8"/>
        <v>0</v>
      </c>
      <c r="AY15" s="12"/>
      <c r="AZ15" s="12"/>
      <c r="BA15" s="12"/>
      <c r="BB15" s="12"/>
      <c r="BC15" s="82">
        <f t="shared" si="16"/>
        <v>0</v>
      </c>
      <c r="BD15" s="11">
        <f t="shared" si="9"/>
        <v>0</v>
      </c>
      <c r="BE15" s="12"/>
      <c r="BF15" s="12"/>
      <c r="BG15" s="82">
        <f t="shared" si="17"/>
        <v>5</v>
      </c>
      <c r="BH15" s="11">
        <f t="shared" si="19"/>
        <v>0</v>
      </c>
      <c r="BI15" s="12"/>
      <c r="BJ15" s="12"/>
      <c r="BK15" s="82">
        <f t="shared" si="18"/>
        <v>0</v>
      </c>
      <c r="BL15" s="105"/>
    </row>
    <row r="16" spans="1:64" x14ac:dyDescent="0.3">
      <c r="A16" s="30">
        <v>42289</v>
      </c>
      <c r="B16" s="9">
        <f t="shared" si="0"/>
        <v>140</v>
      </c>
      <c r="C16" s="10">
        <f t="shared" si="10"/>
        <v>1198</v>
      </c>
      <c r="D16" s="11">
        <f t="shared" si="1"/>
        <v>75</v>
      </c>
      <c r="E16" s="12">
        <v>75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900</v>
      </c>
      <c r="Q16" s="11">
        <f t="shared" si="3"/>
        <v>64</v>
      </c>
      <c r="R16" s="12">
        <v>40</v>
      </c>
      <c r="S16" s="12"/>
      <c r="T16" s="12">
        <v>5</v>
      </c>
      <c r="U16" s="12">
        <v>1</v>
      </c>
      <c r="V16" s="12"/>
      <c r="W16" s="12">
        <v>18</v>
      </c>
      <c r="X16" s="12"/>
      <c r="Y16" s="12"/>
      <c r="Z16" s="82">
        <f t="shared" si="11"/>
        <v>289</v>
      </c>
      <c r="AA16" s="11">
        <f t="shared" si="4"/>
        <v>1</v>
      </c>
      <c r="AB16" s="12"/>
      <c r="AC16" s="12">
        <v>1</v>
      </c>
      <c r="AD16" s="12"/>
      <c r="AE16" s="12"/>
      <c r="AF16" s="12"/>
      <c r="AG16" s="12"/>
      <c r="AH16" s="12"/>
      <c r="AI16" s="82">
        <f t="shared" si="12"/>
        <v>4</v>
      </c>
      <c r="AJ16" s="11">
        <f t="shared" si="5"/>
        <v>0</v>
      </c>
      <c r="AK16" s="12"/>
      <c r="AL16" s="12"/>
      <c r="AM16" s="12"/>
      <c r="AN16" s="12"/>
      <c r="AO16" s="82">
        <f t="shared" si="13"/>
        <v>0</v>
      </c>
      <c r="AP16" s="11">
        <f t="shared" si="6"/>
        <v>0</v>
      </c>
      <c r="AQ16" s="12"/>
      <c r="AR16" s="12"/>
      <c r="AS16" s="82">
        <f t="shared" si="14"/>
        <v>0</v>
      </c>
      <c r="AT16" s="11">
        <f t="shared" si="7"/>
        <v>0</v>
      </c>
      <c r="AU16" s="12"/>
      <c r="AV16" s="12"/>
      <c r="AW16" s="82">
        <f t="shared" si="15"/>
        <v>0</v>
      </c>
      <c r="AX16" s="11">
        <f t="shared" si="8"/>
        <v>0</v>
      </c>
      <c r="AY16" s="12"/>
      <c r="AZ16" s="12"/>
      <c r="BA16" s="12"/>
      <c r="BB16" s="12"/>
      <c r="BC16" s="82">
        <f t="shared" si="16"/>
        <v>0</v>
      </c>
      <c r="BD16" s="11">
        <f t="shared" si="9"/>
        <v>0</v>
      </c>
      <c r="BE16" s="12"/>
      <c r="BF16" s="12"/>
      <c r="BG16" s="82">
        <f t="shared" si="17"/>
        <v>5</v>
      </c>
      <c r="BH16" s="11">
        <f t="shared" si="19"/>
        <v>0</v>
      </c>
      <c r="BI16" s="12"/>
      <c r="BJ16" s="12"/>
      <c r="BK16" s="82">
        <f t="shared" si="18"/>
        <v>0</v>
      </c>
      <c r="BL16" s="105" t="s">
        <v>197</v>
      </c>
    </row>
    <row r="17" spans="1:64" x14ac:dyDescent="0.3">
      <c r="A17" s="30">
        <v>42290</v>
      </c>
      <c r="B17" s="9">
        <f t="shared" si="0"/>
        <v>95</v>
      </c>
      <c r="C17" s="10">
        <f t="shared" si="10"/>
        <v>1293</v>
      </c>
      <c r="D17" s="11">
        <f t="shared" si="1"/>
        <v>60</v>
      </c>
      <c r="E17" s="12">
        <v>60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960</v>
      </c>
      <c r="Q17" s="11">
        <f t="shared" si="3"/>
        <v>35</v>
      </c>
      <c r="R17" s="12">
        <v>15</v>
      </c>
      <c r="S17" s="12"/>
      <c r="T17" s="12">
        <v>1</v>
      </c>
      <c r="U17" s="12"/>
      <c r="V17" s="12"/>
      <c r="W17" s="12">
        <v>19</v>
      </c>
      <c r="X17" s="12"/>
      <c r="Y17" s="12"/>
      <c r="Z17" s="82">
        <f t="shared" si="11"/>
        <v>324</v>
      </c>
      <c r="AA17" s="11">
        <f t="shared" si="4"/>
        <v>0</v>
      </c>
      <c r="AB17" s="12"/>
      <c r="AC17" s="12"/>
      <c r="AD17" s="12"/>
      <c r="AE17" s="12"/>
      <c r="AF17" s="12"/>
      <c r="AG17" s="12"/>
      <c r="AH17" s="12"/>
      <c r="AI17" s="82">
        <f t="shared" si="12"/>
        <v>4</v>
      </c>
      <c r="AJ17" s="11">
        <f t="shared" si="5"/>
        <v>0</v>
      </c>
      <c r="AK17" s="12"/>
      <c r="AL17" s="12"/>
      <c r="AM17" s="12"/>
      <c r="AN17" s="12"/>
      <c r="AO17" s="82">
        <f t="shared" si="13"/>
        <v>0</v>
      </c>
      <c r="AP17" s="11">
        <f t="shared" si="6"/>
        <v>0</v>
      </c>
      <c r="AQ17" s="12"/>
      <c r="AR17" s="12"/>
      <c r="AS17" s="82">
        <f t="shared" si="14"/>
        <v>0</v>
      </c>
      <c r="AT17" s="11">
        <f t="shared" si="7"/>
        <v>0</v>
      </c>
      <c r="AU17" s="12"/>
      <c r="AV17" s="12"/>
      <c r="AW17" s="82">
        <f t="shared" si="15"/>
        <v>0</v>
      </c>
      <c r="AX17" s="11">
        <f t="shared" si="8"/>
        <v>0</v>
      </c>
      <c r="AY17" s="12"/>
      <c r="AZ17" s="12"/>
      <c r="BA17" s="12"/>
      <c r="BB17" s="12"/>
      <c r="BC17" s="82">
        <f t="shared" si="16"/>
        <v>0</v>
      </c>
      <c r="BD17" s="11">
        <f t="shared" si="9"/>
        <v>0</v>
      </c>
      <c r="BE17" s="12"/>
      <c r="BF17" s="12"/>
      <c r="BG17" s="82">
        <f t="shared" si="17"/>
        <v>5</v>
      </c>
      <c r="BH17" s="11">
        <f t="shared" si="19"/>
        <v>0</v>
      </c>
      <c r="BI17" s="12"/>
      <c r="BJ17" s="12"/>
      <c r="BK17" s="82">
        <f t="shared" si="18"/>
        <v>0</v>
      </c>
      <c r="BL17" s="105" t="s">
        <v>198</v>
      </c>
    </row>
    <row r="18" spans="1:64" x14ac:dyDescent="0.3">
      <c r="A18" s="30">
        <v>42291</v>
      </c>
      <c r="B18" s="9">
        <f t="shared" si="0"/>
        <v>22</v>
      </c>
      <c r="C18" s="10">
        <f t="shared" si="10"/>
        <v>1315</v>
      </c>
      <c r="D18" s="11">
        <f t="shared" si="1"/>
        <v>18</v>
      </c>
      <c r="E18" s="12">
        <v>18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978</v>
      </c>
      <c r="Q18" s="11">
        <f t="shared" si="3"/>
        <v>3</v>
      </c>
      <c r="R18" s="12">
        <v>1</v>
      </c>
      <c r="S18" s="12"/>
      <c r="T18" s="12"/>
      <c r="U18" s="12"/>
      <c r="V18" s="12"/>
      <c r="W18" s="12">
        <v>2</v>
      </c>
      <c r="X18" s="12"/>
      <c r="Y18" s="12"/>
      <c r="Z18" s="82">
        <f t="shared" si="11"/>
        <v>327</v>
      </c>
      <c r="AA18" s="11">
        <f t="shared" si="4"/>
        <v>1</v>
      </c>
      <c r="AB18" s="12"/>
      <c r="AC18" s="12">
        <v>1</v>
      </c>
      <c r="AD18" s="12"/>
      <c r="AE18" s="12"/>
      <c r="AF18" s="12"/>
      <c r="AG18" s="12"/>
      <c r="AH18" s="12"/>
      <c r="AI18" s="82">
        <f t="shared" si="12"/>
        <v>5</v>
      </c>
      <c r="AJ18" s="11">
        <f t="shared" si="5"/>
        <v>0</v>
      </c>
      <c r="AK18" s="12"/>
      <c r="AL18" s="12"/>
      <c r="AM18" s="12"/>
      <c r="AN18" s="12"/>
      <c r="AO18" s="82">
        <f t="shared" si="13"/>
        <v>0</v>
      </c>
      <c r="AP18" s="11">
        <f t="shared" si="6"/>
        <v>0</v>
      </c>
      <c r="AQ18" s="12"/>
      <c r="AR18" s="12"/>
      <c r="AS18" s="82">
        <f t="shared" si="14"/>
        <v>0</v>
      </c>
      <c r="AT18" s="11">
        <f t="shared" si="7"/>
        <v>0</v>
      </c>
      <c r="AU18" s="12"/>
      <c r="AV18" s="12"/>
      <c r="AW18" s="82">
        <f t="shared" si="15"/>
        <v>0</v>
      </c>
      <c r="AX18" s="11">
        <f t="shared" si="8"/>
        <v>0</v>
      </c>
      <c r="AY18" s="12"/>
      <c r="AZ18" s="12"/>
      <c r="BA18" s="12"/>
      <c r="BB18" s="12"/>
      <c r="BC18" s="82">
        <f t="shared" si="16"/>
        <v>0</v>
      </c>
      <c r="BD18" s="11">
        <f t="shared" si="9"/>
        <v>0</v>
      </c>
      <c r="BE18" s="12"/>
      <c r="BF18" s="12"/>
      <c r="BG18" s="82">
        <f t="shared" si="17"/>
        <v>5</v>
      </c>
      <c r="BH18" s="11">
        <f t="shared" si="19"/>
        <v>0</v>
      </c>
      <c r="BI18" s="12"/>
      <c r="BJ18" s="12"/>
      <c r="BK18" s="82">
        <f t="shared" si="18"/>
        <v>0</v>
      </c>
      <c r="BL18" s="105" t="s">
        <v>205</v>
      </c>
    </row>
    <row r="19" spans="1:64" x14ac:dyDescent="0.3">
      <c r="A19" s="30">
        <v>42292</v>
      </c>
      <c r="B19" s="9">
        <f t="shared" si="0"/>
        <v>70</v>
      </c>
      <c r="C19" s="10">
        <f t="shared" si="10"/>
        <v>1385</v>
      </c>
      <c r="D19" s="11">
        <f t="shared" si="1"/>
        <v>47</v>
      </c>
      <c r="E19" s="12">
        <v>47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1025</v>
      </c>
      <c r="Q19" s="11">
        <f t="shared" si="3"/>
        <v>20</v>
      </c>
      <c r="R19" s="12">
        <v>10</v>
      </c>
      <c r="S19" s="12"/>
      <c r="T19" s="12"/>
      <c r="U19" s="12"/>
      <c r="V19" s="12"/>
      <c r="W19" s="12">
        <v>10</v>
      </c>
      <c r="X19" s="12"/>
      <c r="Y19" s="12"/>
      <c r="Z19" s="82">
        <f t="shared" si="11"/>
        <v>347</v>
      </c>
      <c r="AA19" s="11">
        <f t="shared" si="4"/>
        <v>0</v>
      </c>
      <c r="AB19" s="12"/>
      <c r="AC19" s="12"/>
      <c r="AD19" s="12"/>
      <c r="AE19" s="12"/>
      <c r="AF19" s="12"/>
      <c r="AG19" s="12"/>
      <c r="AH19" s="12"/>
      <c r="AI19" s="82">
        <f t="shared" si="12"/>
        <v>5</v>
      </c>
      <c r="AJ19" s="11">
        <f t="shared" si="5"/>
        <v>0</v>
      </c>
      <c r="AK19" s="12"/>
      <c r="AL19" s="12"/>
      <c r="AM19" s="12"/>
      <c r="AN19" s="12"/>
      <c r="AO19" s="82">
        <f t="shared" si="13"/>
        <v>0</v>
      </c>
      <c r="AP19" s="11">
        <f t="shared" si="6"/>
        <v>0</v>
      </c>
      <c r="AQ19" s="12"/>
      <c r="AR19" s="12"/>
      <c r="AS19" s="82">
        <f t="shared" si="14"/>
        <v>0</v>
      </c>
      <c r="AT19" s="11">
        <f t="shared" si="7"/>
        <v>0</v>
      </c>
      <c r="AU19" s="12"/>
      <c r="AV19" s="12"/>
      <c r="AW19" s="82">
        <f t="shared" si="15"/>
        <v>0</v>
      </c>
      <c r="AX19" s="11">
        <f t="shared" si="8"/>
        <v>0</v>
      </c>
      <c r="AY19" s="12"/>
      <c r="AZ19" s="12"/>
      <c r="BA19" s="12"/>
      <c r="BB19" s="12"/>
      <c r="BC19" s="82">
        <f t="shared" si="16"/>
        <v>0</v>
      </c>
      <c r="BD19" s="11">
        <f t="shared" si="9"/>
        <v>3</v>
      </c>
      <c r="BE19" s="12">
        <v>3</v>
      </c>
      <c r="BF19" s="12"/>
      <c r="BG19" s="82">
        <f t="shared" si="17"/>
        <v>8</v>
      </c>
      <c r="BH19" s="11">
        <f t="shared" si="19"/>
        <v>0</v>
      </c>
      <c r="BI19" s="12"/>
      <c r="BJ19" s="12"/>
      <c r="BK19" s="82">
        <f t="shared" si="18"/>
        <v>0</v>
      </c>
      <c r="BL19" s="105" t="s">
        <v>191</v>
      </c>
    </row>
    <row r="20" spans="1:64" x14ac:dyDescent="0.3">
      <c r="A20" s="30">
        <v>42293</v>
      </c>
      <c r="B20" s="9">
        <f t="shared" si="0"/>
        <v>17</v>
      </c>
      <c r="C20" s="10">
        <f t="shared" si="10"/>
        <v>1402</v>
      </c>
      <c r="D20" s="11">
        <f t="shared" si="1"/>
        <v>9</v>
      </c>
      <c r="E20" s="12">
        <v>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1034</v>
      </c>
      <c r="Q20" s="11">
        <f t="shared" si="3"/>
        <v>8</v>
      </c>
      <c r="R20" s="12">
        <v>1</v>
      </c>
      <c r="S20" s="12"/>
      <c r="T20" s="12"/>
      <c r="U20" s="12"/>
      <c r="V20" s="12"/>
      <c r="W20" s="12">
        <v>7</v>
      </c>
      <c r="X20" s="12"/>
      <c r="Y20" s="12"/>
      <c r="Z20" s="82">
        <f t="shared" si="11"/>
        <v>355</v>
      </c>
      <c r="AA20" s="11">
        <f t="shared" si="4"/>
        <v>0</v>
      </c>
      <c r="AB20" s="12"/>
      <c r="AC20" s="12"/>
      <c r="AD20" s="12"/>
      <c r="AE20" s="12"/>
      <c r="AF20" s="12"/>
      <c r="AG20" s="12"/>
      <c r="AH20" s="12"/>
      <c r="AI20" s="82">
        <f t="shared" si="12"/>
        <v>5</v>
      </c>
      <c r="AJ20" s="11">
        <f t="shared" si="5"/>
        <v>0</v>
      </c>
      <c r="AK20" s="12"/>
      <c r="AL20" s="12"/>
      <c r="AM20" s="12"/>
      <c r="AN20" s="12"/>
      <c r="AO20" s="82">
        <f t="shared" si="13"/>
        <v>0</v>
      </c>
      <c r="AP20" s="11">
        <f t="shared" si="6"/>
        <v>0</v>
      </c>
      <c r="AQ20" s="12"/>
      <c r="AR20" s="12"/>
      <c r="AS20" s="82">
        <f t="shared" si="14"/>
        <v>0</v>
      </c>
      <c r="AT20" s="11">
        <f t="shared" si="7"/>
        <v>0</v>
      </c>
      <c r="AU20" s="12"/>
      <c r="AV20" s="12"/>
      <c r="AW20" s="82">
        <f t="shared" si="15"/>
        <v>0</v>
      </c>
      <c r="AX20" s="11">
        <f t="shared" si="8"/>
        <v>0</v>
      </c>
      <c r="AY20" s="12"/>
      <c r="AZ20" s="12"/>
      <c r="BA20" s="12"/>
      <c r="BB20" s="12"/>
      <c r="BC20" s="82">
        <f t="shared" si="16"/>
        <v>0</v>
      </c>
      <c r="BD20" s="11">
        <f t="shared" si="9"/>
        <v>0</v>
      </c>
      <c r="BE20" s="12"/>
      <c r="BF20" s="12"/>
      <c r="BG20" s="82">
        <f t="shared" si="17"/>
        <v>8</v>
      </c>
      <c r="BH20" s="11">
        <f t="shared" si="19"/>
        <v>0</v>
      </c>
      <c r="BI20" s="12"/>
      <c r="BJ20" s="12"/>
      <c r="BK20" s="82">
        <f t="shared" si="18"/>
        <v>0</v>
      </c>
      <c r="BL20" s="105" t="s">
        <v>192</v>
      </c>
    </row>
    <row r="21" spans="1:64" x14ac:dyDescent="0.3">
      <c r="A21" s="30">
        <v>42294</v>
      </c>
      <c r="B21" s="9">
        <f t="shared" si="0"/>
        <v>50</v>
      </c>
      <c r="C21" s="10">
        <f t="shared" si="10"/>
        <v>1452</v>
      </c>
      <c r="D21" s="11">
        <f t="shared" si="1"/>
        <v>41</v>
      </c>
      <c r="E21" s="12">
        <v>41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1075</v>
      </c>
      <c r="Q21" s="11">
        <f t="shared" si="3"/>
        <v>8</v>
      </c>
      <c r="R21" s="12">
        <v>3</v>
      </c>
      <c r="S21" s="12"/>
      <c r="T21" s="12"/>
      <c r="U21" s="12"/>
      <c r="V21" s="12"/>
      <c r="W21" s="12">
        <v>5</v>
      </c>
      <c r="X21" s="12"/>
      <c r="Y21" s="12"/>
      <c r="Z21" s="82">
        <f t="shared" si="11"/>
        <v>363</v>
      </c>
      <c r="AA21" s="11">
        <f t="shared" si="4"/>
        <v>0</v>
      </c>
      <c r="AB21" s="12"/>
      <c r="AC21" s="12"/>
      <c r="AD21" s="12"/>
      <c r="AE21" s="12"/>
      <c r="AF21" s="12"/>
      <c r="AG21" s="12"/>
      <c r="AH21" s="12"/>
      <c r="AI21" s="82">
        <f t="shared" si="12"/>
        <v>5</v>
      </c>
      <c r="AJ21" s="11">
        <f t="shared" si="5"/>
        <v>0</v>
      </c>
      <c r="AK21" s="12"/>
      <c r="AL21" s="12"/>
      <c r="AM21" s="12"/>
      <c r="AN21" s="12"/>
      <c r="AO21" s="82">
        <f t="shared" si="13"/>
        <v>0</v>
      </c>
      <c r="AP21" s="11">
        <f t="shared" si="6"/>
        <v>0</v>
      </c>
      <c r="AQ21" s="12"/>
      <c r="AR21" s="12"/>
      <c r="AS21" s="82">
        <f t="shared" si="14"/>
        <v>0</v>
      </c>
      <c r="AT21" s="11">
        <f t="shared" si="7"/>
        <v>0</v>
      </c>
      <c r="AU21" s="12"/>
      <c r="AV21" s="12"/>
      <c r="AW21" s="82">
        <f t="shared" si="15"/>
        <v>0</v>
      </c>
      <c r="AX21" s="11">
        <f t="shared" si="8"/>
        <v>0</v>
      </c>
      <c r="AY21" s="12"/>
      <c r="AZ21" s="12"/>
      <c r="BA21" s="12"/>
      <c r="BB21" s="12"/>
      <c r="BC21" s="82">
        <f t="shared" si="16"/>
        <v>0</v>
      </c>
      <c r="BD21" s="11">
        <f t="shared" si="9"/>
        <v>1</v>
      </c>
      <c r="BE21" s="12">
        <v>1</v>
      </c>
      <c r="BF21" s="12"/>
      <c r="BG21" s="82">
        <f t="shared" si="17"/>
        <v>9</v>
      </c>
      <c r="BH21" s="11">
        <f t="shared" si="19"/>
        <v>0</v>
      </c>
      <c r="BI21" s="12"/>
      <c r="BJ21" s="12"/>
      <c r="BK21" s="82">
        <f t="shared" si="18"/>
        <v>0</v>
      </c>
      <c r="BL21" s="105" t="s">
        <v>193</v>
      </c>
    </row>
    <row r="22" spans="1:64" x14ac:dyDescent="0.3">
      <c r="A22" s="30">
        <v>42295</v>
      </c>
      <c r="B22" s="9">
        <f t="shared" si="0"/>
        <v>0</v>
      </c>
      <c r="C22" s="10">
        <f t="shared" si="10"/>
        <v>1452</v>
      </c>
      <c r="D22" s="11">
        <f t="shared" si="1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1075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11"/>
        <v>363</v>
      </c>
      <c r="AA22" s="11">
        <f t="shared" si="4"/>
        <v>0</v>
      </c>
      <c r="AB22" s="12"/>
      <c r="AC22" s="12"/>
      <c r="AD22" s="12"/>
      <c r="AE22" s="12"/>
      <c r="AF22" s="12"/>
      <c r="AG22" s="12"/>
      <c r="AH22" s="12"/>
      <c r="AI22" s="82">
        <f t="shared" si="12"/>
        <v>5</v>
      </c>
      <c r="AJ22" s="11">
        <f t="shared" si="5"/>
        <v>0</v>
      </c>
      <c r="AK22" s="12"/>
      <c r="AL22" s="12"/>
      <c r="AM22" s="12"/>
      <c r="AN22" s="12"/>
      <c r="AO22" s="82">
        <f t="shared" si="13"/>
        <v>0</v>
      </c>
      <c r="AP22" s="11">
        <f t="shared" si="6"/>
        <v>0</v>
      </c>
      <c r="AQ22" s="12"/>
      <c r="AR22" s="12"/>
      <c r="AS22" s="82">
        <f t="shared" si="14"/>
        <v>0</v>
      </c>
      <c r="AT22" s="11">
        <f t="shared" si="7"/>
        <v>0</v>
      </c>
      <c r="AU22" s="12"/>
      <c r="AV22" s="12"/>
      <c r="AW22" s="82">
        <f t="shared" si="15"/>
        <v>0</v>
      </c>
      <c r="AX22" s="11">
        <f t="shared" si="8"/>
        <v>0</v>
      </c>
      <c r="AY22" s="12"/>
      <c r="AZ22" s="12"/>
      <c r="BA22" s="12"/>
      <c r="BB22" s="12"/>
      <c r="BC22" s="82">
        <f t="shared" si="16"/>
        <v>0</v>
      </c>
      <c r="BD22" s="11">
        <f t="shared" si="9"/>
        <v>0</v>
      </c>
      <c r="BE22" s="12"/>
      <c r="BF22" s="12"/>
      <c r="BG22" s="82">
        <f t="shared" si="17"/>
        <v>9</v>
      </c>
      <c r="BH22" s="11">
        <f t="shared" si="19"/>
        <v>0</v>
      </c>
      <c r="BI22" s="12"/>
      <c r="BJ22" s="12"/>
      <c r="BK22" s="82">
        <f t="shared" si="18"/>
        <v>0</v>
      </c>
      <c r="BL22" s="105"/>
    </row>
    <row r="23" spans="1:64" x14ac:dyDescent="0.3">
      <c r="A23" s="30">
        <v>42296</v>
      </c>
      <c r="B23" s="9">
        <f t="shared" si="0"/>
        <v>59</v>
      </c>
      <c r="C23" s="10">
        <f t="shared" si="10"/>
        <v>1511</v>
      </c>
      <c r="D23" s="11">
        <f t="shared" si="1"/>
        <v>47</v>
      </c>
      <c r="E23" s="12">
        <v>47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1122</v>
      </c>
      <c r="Q23" s="11">
        <f t="shared" si="3"/>
        <v>11</v>
      </c>
      <c r="R23" s="12">
        <v>6</v>
      </c>
      <c r="S23" s="12"/>
      <c r="T23" s="12">
        <v>1</v>
      </c>
      <c r="U23" s="12"/>
      <c r="V23" s="12"/>
      <c r="W23" s="12">
        <v>4</v>
      </c>
      <c r="X23" s="12"/>
      <c r="Y23" s="12"/>
      <c r="Z23" s="82">
        <f t="shared" si="11"/>
        <v>374</v>
      </c>
      <c r="AA23" s="11">
        <f t="shared" si="4"/>
        <v>1</v>
      </c>
      <c r="AB23" s="12"/>
      <c r="AC23" s="12">
        <v>1</v>
      </c>
      <c r="AD23" s="12"/>
      <c r="AE23" s="12"/>
      <c r="AF23" s="12"/>
      <c r="AG23" s="12"/>
      <c r="AH23" s="12"/>
      <c r="AI23" s="82">
        <f t="shared" si="12"/>
        <v>6</v>
      </c>
      <c r="AJ23" s="11">
        <f t="shared" si="5"/>
        <v>0</v>
      </c>
      <c r="AK23" s="12"/>
      <c r="AL23" s="12"/>
      <c r="AM23" s="12"/>
      <c r="AN23" s="12"/>
      <c r="AO23" s="82">
        <f t="shared" si="13"/>
        <v>0</v>
      </c>
      <c r="AP23" s="11">
        <f t="shared" si="6"/>
        <v>0</v>
      </c>
      <c r="AQ23" s="12"/>
      <c r="AR23" s="12"/>
      <c r="AS23" s="82">
        <f t="shared" si="14"/>
        <v>0</v>
      </c>
      <c r="AT23" s="11">
        <f t="shared" si="7"/>
        <v>0</v>
      </c>
      <c r="AU23" s="12"/>
      <c r="AV23" s="12"/>
      <c r="AW23" s="82">
        <f t="shared" si="15"/>
        <v>0</v>
      </c>
      <c r="AX23" s="11">
        <f t="shared" si="8"/>
        <v>0</v>
      </c>
      <c r="AY23" s="12"/>
      <c r="AZ23" s="12"/>
      <c r="BA23" s="12"/>
      <c r="BB23" s="12"/>
      <c r="BC23" s="82">
        <f t="shared" si="16"/>
        <v>0</v>
      </c>
      <c r="BD23" s="11">
        <f t="shared" si="9"/>
        <v>0</v>
      </c>
      <c r="BE23" s="12"/>
      <c r="BF23" s="12"/>
      <c r="BG23" s="82">
        <f t="shared" si="17"/>
        <v>9</v>
      </c>
      <c r="BH23" s="11">
        <f t="shared" si="19"/>
        <v>0</v>
      </c>
      <c r="BI23" s="12"/>
      <c r="BJ23" s="12"/>
      <c r="BK23" s="82">
        <f t="shared" si="18"/>
        <v>0</v>
      </c>
      <c r="BL23" s="105" t="s">
        <v>208</v>
      </c>
    </row>
    <row r="24" spans="1:64" x14ac:dyDescent="0.3">
      <c r="A24" s="30">
        <v>42297</v>
      </c>
      <c r="B24" s="9">
        <f t="shared" si="0"/>
        <v>117</v>
      </c>
      <c r="C24" s="10">
        <f t="shared" si="10"/>
        <v>1628</v>
      </c>
      <c r="D24" s="11">
        <f t="shared" si="1"/>
        <v>95</v>
      </c>
      <c r="E24" s="12">
        <v>95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1217</v>
      </c>
      <c r="Q24" s="11">
        <f t="shared" si="3"/>
        <v>21</v>
      </c>
      <c r="R24" s="12"/>
      <c r="S24" s="12">
        <v>12</v>
      </c>
      <c r="T24" s="12"/>
      <c r="U24" s="12">
        <v>1</v>
      </c>
      <c r="V24" s="12"/>
      <c r="W24" s="12">
        <v>8</v>
      </c>
      <c r="X24" s="12"/>
      <c r="Y24" s="12"/>
      <c r="Z24" s="82">
        <f t="shared" si="11"/>
        <v>395</v>
      </c>
      <c r="AA24" s="11">
        <f t="shared" si="4"/>
        <v>0</v>
      </c>
      <c r="AB24" s="12"/>
      <c r="AC24" s="12"/>
      <c r="AD24" s="12"/>
      <c r="AE24" s="12"/>
      <c r="AF24" s="12"/>
      <c r="AG24" s="12"/>
      <c r="AH24" s="12"/>
      <c r="AI24" s="82">
        <f t="shared" si="12"/>
        <v>6</v>
      </c>
      <c r="AJ24" s="11">
        <f t="shared" si="5"/>
        <v>0</v>
      </c>
      <c r="AK24" s="12"/>
      <c r="AL24" s="12"/>
      <c r="AM24" s="12"/>
      <c r="AN24" s="12"/>
      <c r="AO24" s="82">
        <f t="shared" si="13"/>
        <v>0</v>
      </c>
      <c r="AP24" s="11">
        <f t="shared" si="6"/>
        <v>0</v>
      </c>
      <c r="AQ24" s="12"/>
      <c r="AR24" s="12"/>
      <c r="AS24" s="82">
        <f t="shared" si="14"/>
        <v>0</v>
      </c>
      <c r="AT24" s="11">
        <f t="shared" si="7"/>
        <v>0</v>
      </c>
      <c r="AU24" s="12"/>
      <c r="AV24" s="12"/>
      <c r="AW24" s="82">
        <f t="shared" si="15"/>
        <v>0</v>
      </c>
      <c r="AX24" s="11">
        <f t="shared" si="8"/>
        <v>0</v>
      </c>
      <c r="AY24" s="12"/>
      <c r="AZ24" s="12"/>
      <c r="BA24" s="12"/>
      <c r="BB24" s="12"/>
      <c r="BC24" s="82">
        <f t="shared" si="16"/>
        <v>0</v>
      </c>
      <c r="BD24" s="11">
        <f t="shared" si="9"/>
        <v>1</v>
      </c>
      <c r="BE24" s="12">
        <v>1</v>
      </c>
      <c r="BF24" s="12"/>
      <c r="BG24" s="82">
        <f t="shared" si="17"/>
        <v>10</v>
      </c>
      <c r="BH24" s="11">
        <f t="shared" si="19"/>
        <v>0</v>
      </c>
      <c r="BI24" s="12"/>
      <c r="BJ24" s="12"/>
      <c r="BK24" s="82">
        <f t="shared" si="18"/>
        <v>0</v>
      </c>
      <c r="BL24" s="105" t="s">
        <v>206</v>
      </c>
    </row>
    <row r="25" spans="1:64" x14ac:dyDescent="0.3">
      <c r="A25" s="30">
        <v>42298</v>
      </c>
      <c r="B25" s="9">
        <f t="shared" si="0"/>
        <v>68</v>
      </c>
      <c r="C25" s="10">
        <f t="shared" si="10"/>
        <v>1696</v>
      </c>
      <c r="D25" s="11">
        <f t="shared" si="1"/>
        <v>55</v>
      </c>
      <c r="E25" s="12">
        <v>55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1272</v>
      </c>
      <c r="Q25" s="11">
        <f t="shared" si="3"/>
        <v>10</v>
      </c>
      <c r="R25" s="12"/>
      <c r="S25" s="12">
        <v>5</v>
      </c>
      <c r="T25" s="12"/>
      <c r="U25" s="12">
        <v>1</v>
      </c>
      <c r="V25" s="12"/>
      <c r="W25" s="12">
        <v>4</v>
      </c>
      <c r="X25" s="12"/>
      <c r="Y25" s="12"/>
      <c r="Z25" s="82">
        <f t="shared" si="11"/>
        <v>405</v>
      </c>
      <c r="AA25" s="11">
        <f t="shared" si="4"/>
        <v>2</v>
      </c>
      <c r="AB25" s="12"/>
      <c r="AC25" s="12">
        <v>2</v>
      </c>
      <c r="AD25" s="12"/>
      <c r="AE25" s="12"/>
      <c r="AF25" s="12"/>
      <c r="AG25" s="12"/>
      <c r="AH25" s="12"/>
      <c r="AI25" s="82">
        <f t="shared" si="12"/>
        <v>8</v>
      </c>
      <c r="AJ25" s="11">
        <f t="shared" si="5"/>
        <v>0</v>
      </c>
      <c r="AK25" s="12"/>
      <c r="AL25" s="12"/>
      <c r="AM25" s="12"/>
      <c r="AN25" s="12"/>
      <c r="AO25" s="82">
        <f t="shared" si="13"/>
        <v>0</v>
      </c>
      <c r="AP25" s="11">
        <f t="shared" si="6"/>
        <v>0</v>
      </c>
      <c r="AQ25" s="12"/>
      <c r="AR25" s="12"/>
      <c r="AS25" s="82">
        <f t="shared" si="14"/>
        <v>0</v>
      </c>
      <c r="AT25" s="11">
        <f t="shared" si="7"/>
        <v>0</v>
      </c>
      <c r="AU25" s="12"/>
      <c r="AV25" s="12"/>
      <c r="AW25" s="82">
        <f t="shared" si="15"/>
        <v>0</v>
      </c>
      <c r="AX25" s="11">
        <f t="shared" si="8"/>
        <v>0</v>
      </c>
      <c r="AY25" s="12"/>
      <c r="AZ25" s="12"/>
      <c r="BA25" s="12"/>
      <c r="BB25" s="12"/>
      <c r="BC25" s="82">
        <f t="shared" si="16"/>
        <v>0</v>
      </c>
      <c r="BD25" s="11">
        <f t="shared" si="9"/>
        <v>1</v>
      </c>
      <c r="BE25" s="12">
        <v>1</v>
      </c>
      <c r="BF25" s="12"/>
      <c r="BG25" s="82">
        <f t="shared" si="17"/>
        <v>11</v>
      </c>
      <c r="BH25" s="11">
        <f t="shared" si="19"/>
        <v>0</v>
      </c>
      <c r="BI25" s="12"/>
      <c r="BJ25" s="12"/>
      <c r="BK25" s="82">
        <f t="shared" si="18"/>
        <v>0</v>
      </c>
      <c r="BL25" s="105" t="s">
        <v>209</v>
      </c>
    </row>
    <row r="26" spans="1:64" ht="25.75" x14ac:dyDescent="0.3">
      <c r="A26" s="30">
        <v>42299</v>
      </c>
      <c r="B26" s="9">
        <f t="shared" si="0"/>
        <v>50</v>
      </c>
      <c r="C26" s="10">
        <f t="shared" si="10"/>
        <v>1746</v>
      </c>
      <c r="D26" s="11">
        <f t="shared" si="1"/>
        <v>32</v>
      </c>
      <c r="E26" s="12">
        <v>32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1304</v>
      </c>
      <c r="Q26" s="11">
        <f t="shared" si="3"/>
        <v>17</v>
      </c>
      <c r="R26" s="12"/>
      <c r="S26" s="12">
        <v>10</v>
      </c>
      <c r="T26" s="12"/>
      <c r="U26" s="12">
        <v>1</v>
      </c>
      <c r="V26" s="12"/>
      <c r="W26" s="12">
        <v>6</v>
      </c>
      <c r="X26" s="12"/>
      <c r="Y26" s="12"/>
      <c r="Z26" s="82">
        <f t="shared" si="11"/>
        <v>422</v>
      </c>
      <c r="AA26" s="11">
        <f t="shared" si="4"/>
        <v>0</v>
      </c>
      <c r="AB26" s="12"/>
      <c r="AC26" s="12"/>
      <c r="AD26" s="12"/>
      <c r="AE26" s="12"/>
      <c r="AF26" s="12"/>
      <c r="AG26" s="12"/>
      <c r="AH26" s="12"/>
      <c r="AI26" s="82">
        <f t="shared" si="12"/>
        <v>8</v>
      </c>
      <c r="AJ26" s="11">
        <f t="shared" si="5"/>
        <v>0</v>
      </c>
      <c r="AK26" s="12"/>
      <c r="AL26" s="12"/>
      <c r="AM26" s="12"/>
      <c r="AN26" s="12"/>
      <c r="AO26" s="82">
        <f t="shared" si="13"/>
        <v>0</v>
      </c>
      <c r="AP26" s="11">
        <f>SUM(AQ26:AR26)</f>
        <v>0</v>
      </c>
      <c r="AQ26" s="12"/>
      <c r="AR26" s="12"/>
      <c r="AS26" s="82">
        <f t="shared" si="14"/>
        <v>0</v>
      </c>
      <c r="AT26" s="11">
        <f t="shared" si="7"/>
        <v>0</v>
      </c>
      <c r="AU26" s="12"/>
      <c r="AV26" s="12"/>
      <c r="AW26" s="82">
        <f t="shared" si="15"/>
        <v>0</v>
      </c>
      <c r="AX26" s="11">
        <f t="shared" si="8"/>
        <v>1</v>
      </c>
      <c r="AY26" s="12"/>
      <c r="AZ26" s="12">
        <v>1</v>
      </c>
      <c r="BA26" s="12"/>
      <c r="BB26" s="12"/>
      <c r="BC26" s="82">
        <f t="shared" si="16"/>
        <v>1</v>
      </c>
      <c r="BD26" s="11">
        <f t="shared" si="9"/>
        <v>0</v>
      </c>
      <c r="BE26" s="12"/>
      <c r="BF26" s="12"/>
      <c r="BG26" s="82">
        <f t="shared" si="17"/>
        <v>11</v>
      </c>
      <c r="BH26" s="11">
        <f t="shared" si="19"/>
        <v>0</v>
      </c>
      <c r="BI26" s="12"/>
      <c r="BJ26" s="12"/>
      <c r="BK26" s="82">
        <f t="shared" si="18"/>
        <v>0</v>
      </c>
      <c r="BL26" s="105" t="s">
        <v>210</v>
      </c>
    </row>
    <row r="27" spans="1:64" x14ac:dyDescent="0.3">
      <c r="A27" s="30">
        <v>42300</v>
      </c>
      <c r="B27" s="9">
        <f t="shared" si="0"/>
        <v>29</v>
      </c>
      <c r="C27" s="10">
        <f t="shared" si="10"/>
        <v>1775</v>
      </c>
      <c r="D27" s="11">
        <f t="shared" si="1"/>
        <v>26</v>
      </c>
      <c r="E27" s="12">
        <v>26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1330</v>
      </c>
      <c r="Q27" s="11">
        <f t="shared" si="3"/>
        <v>3</v>
      </c>
      <c r="R27" s="12"/>
      <c r="S27" s="12">
        <v>3</v>
      </c>
      <c r="T27" s="12"/>
      <c r="U27" s="12"/>
      <c r="V27" s="12"/>
      <c r="W27" s="12"/>
      <c r="X27" s="12"/>
      <c r="Y27" s="12"/>
      <c r="Z27" s="82">
        <f t="shared" si="11"/>
        <v>425</v>
      </c>
      <c r="AA27" s="11">
        <f t="shared" si="4"/>
        <v>0</v>
      </c>
      <c r="AB27" s="12"/>
      <c r="AC27" s="12"/>
      <c r="AD27" s="12"/>
      <c r="AE27" s="12"/>
      <c r="AF27" s="12"/>
      <c r="AG27" s="12"/>
      <c r="AH27" s="12"/>
      <c r="AI27" s="82">
        <f t="shared" si="12"/>
        <v>8</v>
      </c>
      <c r="AJ27" s="11">
        <f t="shared" si="5"/>
        <v>0</v>
      </c>
      <c r="AK27" s="12"/>
      <c r="AL27" s="12"/>
      <c r="AM27" s="12"/>
      <c r="AN27" s="12"/>
      <c r="AO27" s="82">
        <f t="shared" si="13"/>
        <v>0</v>
      </c>
      <c r="AP27" s="11">
        <f t="shared" si="6"/>
        <v>0</v>
      </c>
      <c r="AQ27" s="12"/>
      <c r="AR27" s="12"/>
      <c r="AS27" s="82">
        <f t="shared" si="14"/>
        <v>0</v>
      </c>
      <c r="AT27" s="11">
        <f t="shared" si="7"/>
        <v>0</v>
      </c>
      <c r="AU27" s="12"/>
      <c r="AV27" s="12"/>
      <c r="AW27" s="82">
        <f t="shared" si="15"/>
        <v>0</v>
      </c>
      <c r="AX27" s="11">
        <f t="shared" si="8"/>
        <v>0</v>
      </c>
      <c r="AY27" s="12"/>
      <c r="AZ27" s="12"/>
      <c r="BA27" s="12"/>
      <c r="BB27" s="12"/>
      <c r="BC27" s="82">
        <f t="shared" si="16"/>
        <v>1</v>
      </c>
      <c r="BD27" s="11">
        <f t="shared" si="9"/>
        <v>0</v>
      </c>
      <c r="BE27" s="12"/>
      <c r="BF27" s="12"/>
      <c r="BG27" s="82">
        <f t="shared" si="17"/>
        <v>11</v>
      </c>
      <c r="BH27" s="11">
        <f t="shared" si="19"/>
        <v>0</v>
      </c>
      <c r="BI27" s="12"/>
      <c r="BJ27" s="12"/>
      <c r="BK27" s="82">
        <f t="shared" si="18"/>
        <v>0</v>
      </c>
      <c r="BL27" s="105" t="s">
        <v>207</v>
      </c>
    </row>
    <row r="28" spans="1:64" x14ac:dyDescent="0.3">
      <c r="A28" s="30">
        <v>42301</v>
      </c>
      <c r="B28" s="9">
        <f t="shared" si="0"/>
        <v>52</v>
      </c>
      <c r="C28" s="10">
        <f t="shared" si="10"/>
        <v>1827</v>
      </c>
      <c r="D28" s="11">
        <f t="shared" si="1"/>
        <v>39</v>
      </c>
      <c r="E28" s="12">
        <v>39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1369</v>
      </c>
      <c r="Q28" s="11">
        <f t="shared" si="3"/>
        <v>12</v>
      </c>
      <c r="R28" s="12"/>
      <c r="S28" s="12">
        <v>6</v>
      </c>
      <c r="T28" s="12"/>
      <c r="U28" s="12">
        <v>2</v>
      </c>
      <c r="V28" s="12"/>
      <c r="W28" s="12">
        <v>4</v>
      </c>
      <c r="X28" s="12"/>
      <c r="Y28" s="12"/>
      <c r="Z28" s="82">
        <f t="shared" si="11"/>
        <v>437</v>
      </c>
      <c r="AA28" s="11">
        <f t="shared" si="4"/>
        <v>1</v>
      </c>
      <c r="AB28" s="12"/>
      <c r="AC28" s="12">
        <v>1</v>
      </c>
      <c r="AD28" s="12"/>
      <c r="AE28" s="12"/>
      <c r="AF28" s="12"/>
      <c r="AG28" s="12"/>
      <c r="AH28" s="12"/>
      <c r="AI28" s="82">
        <f t="shared" si="12"/>
        <v>9</v>
      </c>
      <c r="AJ28" s="11">
        <f t="shared" si="5"/>
        <v>0</v>
      </c>
      <c r="AK28" s="12"/>
      <c r="AL28" s="12"/>
      <c r="AM28" s="12"/>
      <c r="AN28" s="12"/>
      <c r="AO28" s="82">
        <f t="shared" si="13"/>
        <v>0</v>
      </c>
      <c r="AP28" s="11">
        <f t="shared" si="6"/>
        <v>0</v>
      </c>
      <c r="AQ28" s="12"/>
      <c r="AR28" s="12"/>
      <c r="AS28" s="82">
        <f t="shared" si="14"/>
        <v>0</v>
      </c>
      <c r="AT28" s="11">
        <f t="shared" si="7"/>
        <v>0</v>
      </c>
      <c r="AU28" s="12"/>
      <c r="AV28" s="12"/>
      <c r="AW28" s="82">
        <f t="shared" si="15"/>
        <v>0</v>
      </c>
      <c r="AX28" s="11">
        <f t="shared" si="8"/>
        <v>0</v>
      </c>
      <c r="AY28" s="12"/>
      <c r="AZ28" s="12"/>
      <c r="BA28" s="12"/>
      <c r="BB28" s="12"/>
      <c r="BC28" s="82">
        <f t="shared" si="16"/>
        <v>1</v>
      </c>
      <c r="BD28" s="11">
        <f t="shared" si="9"/>
        <v>0</v>
      </c>
      <c r="BE28" s="12"/>
      <c r="BF28" s="12" t="s">
        <v>24</v>
      </c>
      <c r="BG28" s="82">
        <f t="shared" si="17"/>
        <v>11</v>
      </c>
      <c r="BH28" s="11">
        <f t="shared" si="19"/>
        <v>0</v>
      </c>
      <c r="BI28" s="12"/>
      <c r="BJ28" s="12"/>
      <c r="BK28" s="82">
        <f t="shared" si="18"/>
        <v>0</v>
      </c>
      <c r="BL28" s="105" t="s">
        <v>44</v>
      </c>
    </row>
    <row r="29" spans="1:64" x14ac:dyDescent="0.3">
      <c r="A29" s="30">
        <v>42302</v>
      </c>
      <c r="B29" s="9">
        <f t="shared" si="0"/>
        <v>0</v>
      </c>
      <c r="C29" s="10">
        <f t="shared" si="10"/>
        <v>1827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1369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11"/>
        <v>437</v>
      </c>
      <c r="AA29" s="11">
        <f t="shared" si="4"/>
        <v>0</v>
      </c>
      <c r="AB29" s="12"/>
      <c r="AC29" s="12"/>
      <c r="AD29" s="12"/>
      <c r="AE29" s="12"/>
      <c r="AF29" s="12"/>
      <c r="AG29" s="12"/>
      <c r="AH29" s="12"/>
      <c r="AI29" s="82">
        <f t="shared" si="12"/>
        <v>9</v>
      </c>
      <c r="AJ29" s="11">
        <f t="shared" si="5"/>
        <v>0</v>
      </c>
      <c r="AK29" s="12"/>
      <c r="AL29" s="12"/>
      <c r="AM29" s="12"/>
      <c r="AN29" s="12"/>
      <c r="AO29" s="82">
        <f t="shared" si="13"/>
        <v>0</v>
      </c>
      <c r="AP29" s="11">
        <f t="shared" si="6"/>
        <v>0</v>
      </c>
      <c r="AQ29" s="12"/>
      <c r="AR29" s="12"/>
      <c r="AS29" s="82">
        <f t="shared" si="14"/>
        <v>0</v>
      </c>
      <c r="AT29" s="11">
        <f t="shared" si="7"/>
        <v>0</v>
      </c>
      <c r="AU29" s="12"/>
      <c r="AV29" s="12"/>
      <c r="AW29" s="82">
        <f t="shared" si="15"/>
        <v>0</v>
      </c>
      <c r="AX29" s="11">
        <f t="shared" si="8"/>
        <v>0</v>
      </c>
      <c r="AY29" s="12"/>
      <c r="AZ29" s="12"/>
      <c r="BA29" s="12"/>
      <c r="BB29" s="12"/>
      <c r="BC29" s="82">
        <f t="shared" si="16"/>
        <v>1</v>
      </c>
      <c r="BD29" s="11">
        <f t="shared" si="9"/>
        <v>0</v>
      </c>
      <c r="BE29" s="12"/>
      <c r="BF29" s="12"/>
      <c r="BG29" s="82">
        <f t="shared" si="17"/>
        <v>11</v>
      </c>
      <c r="BH29" s="11">
        <f t="shared" si="19"/>
        <v>0</v>
      </c>
      <c r="BI29" s="12"/>
      <c r="BJ29" s="12"/>
      <c r="BK29" s="82">
        <f t="shared" si="18"/>
        <v>0</v>
      </c>
      <c r="BL29" s="105"/>
    </row>
    <row r="30" spans="1:64" ht="25.75" x14ac:dyDescent="0.3">
      <c r="A30" s="30">
        <v>42303</v>
      </c>
      <c r="B30" s="9">
        <f t="shared" si="0"/>
        <v>25</v>
      </c>
      <c r="C30" s="10">
        <f t="shared" si="10"/>
        <v>1852</v>
      </c>
      <c r="D30" s="11">
        <f t="shared" si="1"/>
        <v>4</v>
      </c>
      <c r="E30" s="12">
        <v>4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1373</v>
      </c>
      <c r="Q30" s="11">
        <f t="shared" si="3"/>
        <v>18</v>
      </c>
      <c r="R30" s="12"/>
      <c r="S30" s="12">
        <v>11</v>
      </c>
      <c r="T30" s="12"/>
      <c r="U30" s="12">
        <v>2</v>
      </c>
      <c r="V30" s="12"/>
      <c r="W30" s="12">
        <v>5</v>
      </c>
      <c r="X30" s="12"/>
      <c r="Y30" s="12"/>
      <c r="Z30" s="82">
        <f t="shared" si="11"/>
        <v>455</v>
      </c>
      <c r="AA30" s="11">
        <f t="shared" si="4"/>
        <v>0</v>
      </c>
      <c r="AB30" s="12"/>
      <c r="AC30" s="12"/>
      <c r="AD30" s="12"/>
      <c r="AE30" s="12"/>
      <c r="AF30" s="12"/>
      <c r="AG30" s="12"/>
      <c r="AH30" s="12"/>
      <c r="AI30" s="82">
        <f t="shared" si="12"/>
        <v>9</v>
      </c>
      <c r="AJ30" s="11">
        <f t="shared" si="5"/>
        <v>0</v>
      </c>
      <c r="AK30" s="12"/>
      <c r="AL30" s="12"/>
      <c r="AM30" s="12"/>
      <c r="AN30" s="12"/>
      <c r="AO30" s="82">
        <f t="shared" si="13"/>
        <v>0</v>
      </c>
      <c r="AP30" s="11">
        <f t="shared" si="6"/>
        <v>1</v>
      </c>
      <c r="AQ30" s="12">
        <v>1</v>
      </c>
      <c r="AR30" s="12"/>
      <c r="AS30" s="82">
        <f t="shared" si="14"/>
        <v>1</v>
      </c>
      <c r="AT30" s="11">
        <f t="shared" si="7"/>
        <v>0</v>
      </c>
      <c r="AU30" s="12"/>
      <c r="AV30" s="12"/>
      <c r="AW30" s="82">
        <f t="shared" si="15"/>
        <v>0</v>
      </c>
      <c r="AX30" s="11">
        <f t="shared" si="8"/>
        <v>1</v>
      </c>
      <c r="AY30" s="12"/>
      <c r="AZ30" s="12">
        <v>1</v>
      </c>
      <c r="BA30" s="12"/>
      <c r="BB30" s="12"/>
      <c r="BC30" s="82">
        <f t="shared" si="16"/>
        <v>2</v>
      </c>
      <c r="BD30" s="11">
        <f t="shared" si="9"/>
        <v>1</v>
      </c>
      <c r="BE30" s="12">
        <v>1</v>
      </c>
      <c r="BF30" s="12"/>
      <c r="BG30" s="82">
        <f t="shared" si="17"/>
        <v>12</v>
      </c>
      <c r="BH30" s="11">
        <f t="shared" si="19"/>
        <v>0</v>
      </c>
      <c r="BI30" s="12"/>
      <c r="BJ30" s="12"/>
      <c r="BK30" s="82">
        <f t="shared" si="18"/>
        <v>0</v>
      </c>
      <c r="BL30" s="105" t="s">
        <v>199</v>
      </c>
    </row>
    <row r="31" spans="1:64" x14ac:dyDescent="0.3">
      <c r="A31" s="30">
        <v>42304</v>
      </c>
      <c r="B31" s="9">
        <f t="shared" si="0"/>
        <v>10</v>
      </c>
      <c r="C31" s="10">
        <f t="shared" si="10"/>
        <v>1862</v>
      </c>
      <c r="D31" s="11">
        <f t="shared" si="1"/>
        <v>4</v>
      </c>
      <c r="E31" s="12">
        <v>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1377</v>
      </c>
      <c r="Q31" s="11">
        <f t="shared" si="3"/>
        <v>6</v>
      </c>
      <c r="R31" s="12"/>
      <c r="S31" s="12">
        <v>4</v>
      </c>
      <c r="T31" s="12"/>
      <c r="U31" s="12"/>
      <c r="V31" s="12"/>
      <c r="W31" s="12">
        <v>2</v>
      </c>
      <c r="X31" s="12"/>
      <c r="Y31" s="12"/>
      <c r="Z31" s="82">
        <f t="shared" si="11"/>
        <v>461</v>
      </c>
      <c r="AA31" s="11">
        <f t="shared" si="4"/>
        <v>0</v>
      </c>
      <c r="AB31" s="12"/>
      <c r="AC31" s="12"/>
      <c r="AD31" s="12"/>
      <c r="AE31" s="12"/>
      <c r="AF31" s="12"/>
      <c r="AG31" s="12"/>
      <c r="AH31" s="12"/>
      <c r="AI31" s="82">
        <f t="shared" si="12"/>
        <v>9</v>
      </c>
      <c r="AJ31" s="11">
        <f t="shared" si="5"/>
        <v>0</v>
      </c>
      <c r="AK31" s="12"/>
      <c r="AL31" s="12"/>
      <c r="AM31" s="12"/>
      <c r="AN31" s="12"/>
      <c r="AO31" s="82">
        <f t="shared" si="13"/>
        <v>0</v>
      </c>
      <c r="AP31" s="11">
        <f t="shared" si="6"/>
        <v>0</v>
      </c>
      <c r="AQ31" s="12"/>
      <c r="AR31" s="12"/>
      <c r="AS31" s="82">
        <f t="shared" si="14"/>
        <v>1</v>
      </c>
      <c r="AT31" s="11">
        <f t="shared" si="7"/>
        <v>0</v>
      </c>
      <c r="AU31" s="12"/>
      <c r="AV31" s="12"/>
      <c r="AW31" s="82">
        <f t="shared" si="15"/>
        <v>0</v>
      </c>
      <c r="AX31" s="11">
        <f t="shared" si="8"/>
        <v>0</v>
      </c>
      <c r="AY31" s="12"/>
      <c r="AZ31" s="12"/>
      <c r="BA31" s="12"/>
      <c r="BB31" s="12"/>
      <c r="BC31" s="82">
        <f t="shared" si="16"/>
        <v>2</v>
      </c>
      <c r="BD31" s="11">
        <f t="shared" si="9"/>
        <v>0</v>
      </c>
      <c r="BE31" s="12"/>
      <c r="BF31" s="12"/>
      <c r="BG31" s="82">
        <f t="shared" si="17"/>
        <v>12</v>
      </c>
      <c r="BH31" s="11">
        <f t="shared" si="19"/>
        <v>0</v>
      </c>
      <c r="BI31" s="12"/>
      <c r="BJ31" s="12"/>
      <c r="BK31" s="82">
        <f t="shared" si="18"/>
        <v>0</v>
      </c>
      <c r="BL31" s="105" t="s">
        <v>45</v>
      </c>
    </row>
    <row r="32" spans="1:64" x14ac:dyDescent="0.3">
      <c r="A32" s="30">
        <v>42305</v>
      </c>
      <c r="B32" s="9">
        <f t="shared" si="0"/>
        <v>7</v>
      </c>
      <c r="C32" s="10">
        <f t="shared" si="10"/>
        <v>1869</v>
      </c>
      <c r="D32" s="11">
        <f t="shared" si="1"/>
        <v>5</v>
      </c>
      <c r="E32" s="12">
        <v>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1382</v>
      </c>
      <c r="Q32" s="11">
        <f t="shared" si="3"/>
        <v>2</v>
      </c>
      <c r="R32" s="12"/>
      <c r="S32" s="12">
        <v>1</v>
      </c>
      <c r="T32" s="12"/>
      <c r="U32" s="12"/>
      <c r="V32" s="12"/>
      <c r="W32" s="12">
        <v>1</v>
      </c>
      <c r="X32" s="12"/>
      <c r="Y32" s="12"/>
      <c r="Z32" s="82">
        <f t="shared" si="11"/>
        <v>463</v>
      </c>
      <c r="AA32" s="11">
        <f t="shared" si="4"/>
        <v>0</v>
      </c>
      <c r="AB32" s="12"/>
      <c r="AC32" s="12"/>
      <c r="AD32" s="12"/>
      <c r="AE32" s="12"/>
      <c r="AF32" s="12"/>
      <c r="AG32" s="12"/>
      <c r="AH32" s="12"/>
      <c r="AI32" s="82">
        <f t="shared" si="12"/>
        <v>9</v>
      </c>
      <c r="AJ32" s="11">
        <f t="shared" si="5"/>
        <v>0</v>
      </c>
      <c r="AK32" s="12"/>
      <c r="AL32" s="12"/>
      <c r="AM32" s="12"/>
      <c r="AN32" s="12"/>
      <c r="AO32" s="82">
        <f t="shared" si="13"/>
        <v>0</v>
      </c>
      <c r="AP32" s="11">
        <f t="shared" si="6"/>
        <v>0</v>
      </c>
      <c r="AQ32" s="12"/>
      <c r="AR32" s="12"/>
      <c r="AS32" s="82">
        <f t="shared" si="14"/>
        <v>1</v>
      </c>
      <c r="AT32" s="11">
        <f t="shared" si="7"/>
        <v>0</v>
      </c>
      <c r="AU32" s="12"/>
      <c r="AV32" s="12"/>
      <c r="AW32" s="82">
        <f t="shared" si="15"/>
        <v>0</v>
      </c>
      <c r="AX32" s="11">
        <f t="shared" si="8"/>
        <v>0</v>
      </c>
      <c r="AY32" s="12"/>
      <c r="AZ32" s="12"/>
      <c r="BA32" s="12"/>
      <c r="BB32" s="12"/>
      <c r="BC32" s="82">
        <f t="shared" si="16"/>
        <v>2</v>
      </c>
      <c r="BD32" s="11">
        <f t="shared" si="9"/>
        <v>0</v>
      </c>
      <c r="BE32" s="12"/>
      <c r="BF32" s="12"/>
      <c r="BG32" s="82">
        <f t="shared" si="17"/>
        <v>12</v>
      </c>
      <c r="BH32" s="11">
        <f t="shared" si="19"/>
        <v>0</v>
      </c>
      <c r="BI32" s="12"/>
      <c r="BJ32" s="12"/>
      <c r="BK32" s="82">
        <f t="shared" si="18"/>
        <v>0</v>
      </c>
      <c r="BL32" s="105" t="s">
        <v>46</v>
      </c>
    </row>
    <row r="33" spans="1:64" x14ac:dyDescent="0.3">
      <c r="A33" s="30">
        <v>42306</v>
      </c>
      <c r="B33" s="9">
        <f t="shared" si="0"/>
        <v>32</v>
      </c>
      <c r="C33" s="10">
        <f t="shared" si="10"/>
        <v>1901</v>
      </c>
      <c r="D33" s="11">
        <f t="shared" si="1"/>
        <v>6</v>
      </c>
      <c r="E33" s="12">
        <v>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1388</v>
      </c>
      <c r="Q33" s="11">
        <f t="shared" si="3"/>
        <v>26</v>
      </c>
      <c r="R33" s="12"/>
      <c r="S33" s="12">
        <v>13</v>
      </c>
      <c r="T33" s="12"/>
      <c r="U33" s="12">
        <v>1</v>
      </c>
      <c r="V33" s="12"/>
      <c r="W33" s="12">
        <v>12</v>
      </c>
      <c r="X33" s="12"/>
      <c r="Y33" s="12"/>
      <c r="Z33" s="82">
        <f t="shared" si="11"/>
        <v>489</v>
      </c>
      <c r="AA33" s="11">
        <f t="shared" si="4"/>
        <v>0</v>
      </c>
      <c r="AB33" s="12"/>
      <c r="AC33" s="12"/>
      <c r="AD33" s="12"/>
      <c r="AE33" s="12"/>
      <c r="AF33" s="12"/>
      <c r="AG33" s="12"/>
      <c r="AH33" s="12"/>
      <c r="AI33" s="82">
        <f t="shared" si="12"/>
        <v>9</v>
      </c>
      <c r="AJ33" s="11">
        <f t="shared" si="5"/>
        <v>0</v>
      </c>
      <c r="AK33" s="12"/>
      <c r="AL33" s="12"/>
      <c r="AM33" s="12"/>
      <c r="AN33" s="12"/>
      <c r="AO33" s="82">
        <f t="shared" si="13"/>
        <v>0</v>
      </c>
      <c r="AP33" s="11">
        <f t="shared" si="6"/>
        <v>0</v>
      </c>
      <c r="AQ33" s="12"/>
      <c r="AR33" s="12"/>
      <c r="AS33" s="82">
        <f t="shared" si="14"/>
        <v>1</v>
      </c>
      <c r="AT33" s="11">
        <f t="shared" si="7"/>
        <v>0</v>
      </c>
      <c r="AU33" s="12"/>
      <c r="AV33" s="12"/>
      <c r="AW33" s="82">
        <f t="shared" si="15"/>
        <v>0</v>
      </c>
      <c r="AX33" s="11">
        <f t="shared" si="8"/>
        <v>0</v>
      </c>
      <c r="AY33" s="12"/>
      <c r="AZ33" s="12"/>
      <c r="BA33" s="12"/>
      <c r="BB33" s="12"/>
      <c r="BC33" s="82">
        <f t="shared" si="16"/>
        <v>2</v>
      </c>
      <c r="BD33" s="11">
        <f t="shared" si="9"/>
        <v>0</v>
      </c>
      <c r="BE33" s="12"/>
      <c r="BF33" s="12"/>
      <c r="BG33" s="82">
        <f t="shared" si="17"/>
        <v>12</v>
      </c>
      <c r="BH33" s="11">
        <f t="shared" si="19"/>
        <v>0</v>
      </c>
      <c r="BI33" s="12"/>
      <c r="BJ33" s="12"/>
      <c r="BK33" s="82">
        <f t="shared" si="18"/>
        <v>0</v>
      </c>
      <c r="BL33" s="105" t="s">
        <v>194</v>
      </c>
    </row>
    <row r="34" spans="1:64" x14ac:dyDescent="0.3">
      <c r="A34" s="30">
        <v>42307</v>
      </c>
      <c r="B34" s="9">
        <f t="shared" si="0"/>
        <v>10</v>
      </c>
      <c r="C34" s="10">
        <f t="shared" si="10"/>
        <v>1911</v>
      </c>
      <c r="D34" s="11">
        <f t="shared" si="1"/>
        <v>4</v>
      </c>
      <c r="E34" s="12">
        <v>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2">
        <f t="shared" si="2"/>
        <v>1392</v>
      </c>
      <c r="Q34" s="11">
        <f t="shared" si="3"/>
        <v>6</v>
      </c>
      <c r="R34" s="12"/>
      <c r="S34" s="12">
        <v>2</v>
      </c>
      <c r="T34" s="12"/>
      <c r="U34" s="12">
        <v>2</v>
      </c>
      <c r="V34" s="12"/>
      <c r="W34" s="12">
        <v>2</v>
      </c>
      <c r="X34" s="12"/>
      <c r="Y34" s="12"/>
      <c r="Z34" s="82">
        <f t="shared" si="11"/>
        <v>495</v>
      </c>
      <c r="AA34" s="11">
        <f t="shared" si="4"/>
        <v>0</v>
      </c>
      <c r="AB34" s="12"/>
      <c r="AC34" s="12"/>
      <c r="AD34" s="12"/>
      <c r="AE34" s="12"/>
      <c r="AF34" s="12"/>
      <c r="AG34" s="12"/>
      <c r="AH34" s="12"/>
      <c r="AI34" s="82">
        <f t="shared" si="12"/>
        <v>9</v>
      </c>
      <c r="AJ34" s="11">
        <f t="shared" si="5"/>
        <v>0</v>
      </c>
      <c r="AK34" s="12"/>
      <c r="AL34" s="12"/>
      <c r="AM34" s="12"/>
      <c r="AN34" s="12"/>
      <c r="AO34" s="82">
        <f t="shared" si="13"/>
        <v>0</v>
      </c>
      <c r="AP34" s="11">
        <f t="shared" si="6"/>
        <v>0</v>
      </c>
      <c r="AQ34" s="12"/>
      <c r="AR34" s="12"/>
      <c r="AS34" s="82">
        <f t="shared" si="14"/>
        <v>1</v>
      </c>
      <c r="AT34" s="11">
        <f t="shared" si="7"/>
        <v>0</v>
      </c>
      <c r="AU34" s="12"/>
      <c r="AV34" s="12"/>
      <c r="AW34" s="82">
        <f t="shared" si="15"/>
        <v>0</v>
      </c>
      <c r="AX34" s="11">
        <f t="shared" si="8"/>
        <v>0</v>
      </c>
      <c r="AY34" s="12"/>
      <c r="AZ34" s="12"/>
      <c r="BA34" s="12"/>
      <c r="BB34" s="12"/>
      <c r="BC34" s="82">
        <f t="shared" si="16"/>
        <v>2</v>
      </c>
      <c r="BD34" s="11">
        <f t="shared" si="9"/>
        <v>0</v>
      </c>
      <c r="BE34" s="12"/>
      <c r="BF34" s="12"/>
      <c r="BG34" s="82">
        <f t="shared" si="17"/>
        <v>12</v>
      </c>
      <c r="BH34" s="11">
        <f t="shared" si="19"/>
        <v>0</v>
      </c>
      <c r="BI34" s="12"/>
      <c r="BJ34" s="12"/>
      <c r="BK34" s="82">
        <f t="shared" si="18"/>
        <v>0</v>
      </c>
      <c r="BL34" s="105" t="s">
        <v>200</v>
      </c>
    </row>
    <row r="35" spans="1:64" s="15" customFormat="1" x14ac:dyDescent="0.3">
      <c r="A35" s="34">
        <v>42308</v>
      </c>
      <c r="B35" s="15">
        <f t="shared" si="0"/>
        <v>21</v>
      </c>
      <c r="C35" s="16">
        <f t="shared" si="10"/>
        <v>1932</v>
      </c>
      <c r="D35" s="17">
        <f t="shared" si="1"/>
        <v>8</v>
      </c>
      <c r="E35" s="18">
        <v>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3">
        <f t="shared" si="2"/>
        <v>1400</v>
      </c>
      <c r="Q35" s="17">
        <f t="shared" si="3"/>
        <v>11</v>
      </c>
      <c r="R35" s="18"/>
      <c r="S35" s="18">
        <v>4</v>
      </c>
      <c r="T35" s="18"/>
      <c r="U35" s="18">
        <v>1</v>
      </c>
      <c r="V35" s="18"/>
      <c r="W35" s="18">
        <v>6</v>
      </c>
      <c r="X35" s="18"/>
      <c r="Y35" s="18"/>
      <c r="Z35" s="83">
        <f t="shared" si="11"/>
        <v>506</v>
      </c>
      <c r="AA35" s="17">
        <f t="shared" si="4"/>
        <v>0</v>
      </c>
      <c r="AB35" s="18"/>
      <c r="AC35" s="18"/>
      <c r="AD35" s="18"/>
      <c r="AE35" s="18"/>
      <c r="AF35" s="18"/>
      <c r="AG35" s="18"/>
      <c r="AH35" s="18"/>
      <c r="AI35" s="83">
        <f t="shared" si="12"/>
        <v>9</v>
      </c>
      <c r="AJ35" s="17">
        <f t="shared" si="5"/>
        <v>0</v>
      </c>
      <c r="AK35" s="18"/>
      <c r="AL35" s="18"/>
      <c r="AM35" s="18"/>
      <c r="AN35" s="18"/>
      <c r="AO35" s="83">
        <f t="shared" si="13"/>
        <v>0</v>
      </c>
      <c r="AP35" s="17">
        <f>SUM(AQ35:AR35)</f>
        <v>1</v>
      </c>
      <c r="AQ35" s="18">
        <v>1</v>
      </c>
      <c r="AR35" s="18"/>
      <c r="AS35" s="83">
        <f t="shared" si="14"/>
        <v>2</v>
      </c>
      <c r="AT35" s="17">
        <f t="shared" si="7"/>
        <v>0</v>
      </c>
      <c r="AU35" s="18"/>
      <c r="AV35" s="18"/>
      <c r="AW35" s="83">
        <f t="shared" si="15"/>
        <v>0</v>
      </c>
      <c r="AX35" s="17">
        <f t="shared" si="8"/>
        <v>1</v>
      </c>
      <c r="AY35" s="18">
        <v>1</v>
      </c>
      <c r="AZ35" s="18"/>
      <c r="BA35" s="18"/>
      <c r="BB35" s="18"/>
      <c r="BC35" s="83">
        <f t="shared" si="16"/>
        <v>3</v>
      </c>
      <c r="BD35" s="17">
        <f t="shared" si="9"/>
        <v>0</v>
      </c>
      <c r="BE35" s="18"/>
      <c r="BF35" s="18"/>
      <c r="BG35" s="83">
        <f t="shared" si="17"/>
        <v>12</v>
      </c>
      <c r="BH35" s="17">
        <f t="shared" si="19"/>
        <v>0</v>
      </c>
      <c r="BI35" s="18"/>
      <c r="BJ35" s="18"/>
      <c r="BK35" s="83">
        <f t="shared" si="18"/>
        <v>0</v>
      </c>
      <c r="BL35" s="106" t="s">
        <v>195</v>
      </c>
    </row>
    <row r="36" spans="1:64" s="21" customFormat="1" x14ac:dyDescent="0.3">
      <c r="A36" s="46"/>
      <c r="C36" s="22"/>
      <c r="D36" s="1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2"/>
      <c r="Q36" s="11"/>
      <c r="R36" s="23"/>
      <c r="S36" s="23"/>
      <c r="T36" s="23"/>
      <c r="U36" s="23"/>
      <c r="V36" s="23"/>
      <c r="W36" s="23"/>
      <c r="X36" s="23"/>
      <c r="Y36" s="23"/>
      <c r="Z36" s="82"/>
      <c r="AA36" s="11"/>
      <c r="AB36" s="23"/>
      <c r="AC36" s="23"/>
      <c r="AD36" s="23"/>
      <c r="AE36" s="23"/>
      <c r="AF36" s="23"/>
      <c r="AG36" s="23"/>
      <c r="AH36" s="23"/>
      <c r="AI36" s="82"/>
      <c r="AJ36" s="11"/>
      <c r="AK36" s="23"/>
      <c r="AL36" s="23"/>
      <c r="AM36" s="23"/>
      <c r="AN36" s="23"/>
      <c r="AO36" s="82"/>
      <c r="AP36" s="11"/>
      <c r="AQ36" s="23"/>
      <c r="AR36" s="23"/>
      <c r="AS36" s="82"/>
      <c r="AT36" s="11"/>
      <c r="AU36" s="23"/>
      <c r="AV36" s="23"/>
      <c r="AW36" s="82"/>
      <c r="AX36" s="11"/>
      <c r="AY36" s="23"/>
      <c r="AZ36" s="23"/>
      <c r="BA36" s="23"/>
      <c r="BB36" s="23"/>
      <c r="BC36" s="82"/>
      <c r="BD36" s="11"/>
      <c r="BE36" s="23"/>
      <c r="BF36" s="23"/>
      <c r="BG36" s="82"/>
      <c r="BH36" s="11"/>
      <c r="BI36" s="23"/>
      <c r="BJ36" s="23"/>
      <c r="BK36" s="82"/>
      <c r="BL36" s="107"/>
    </row>
    <row r="37" spans="1:64" s="26" customFormat="1" ht="12.45" x14ac:dyDescent="0.3">
      <c r="A37" s="25" t="s">
        <v>75</v>
      </c>
      <c r="C37" s="27"/>
      <c r="D37" s="76">
        <f t="shared" ref="D37:L37" si="20">SUM(D5:D35)</f>
        <v>1400</v>
      </c>
      <c r="E37" s="26">
        <f t="shared" si="20"/>
        <v>1400</v>
      </c>
      <c r="F37" s="26">
        <f t="shared" si="20"/>
        <v>0</v>
      </c>
      <c r="G37" s="26">
        <f t="shared" si="20"/>
        <v>0</v>
      </c>
      <c r="H37" s="26">
        <f t="shared" si="20"/>
        <v>0</v>
      </c>
      <c r="I37" s="26">
        <f t="shared" si="20"/>
        <v>0</v>
      </c>
      <c r="J37" s="26">
        <f t="shared" si="20"/>
        <v>0</v>
      </c>
      <c r="K37" s="26">
        <f t="shared" si="20"/>
        <v>0</v>
      </c>
      <c r="L37" s="26">
        <f t="shared" si="20"/>
        <v>0</v>
      </c>
      <c r="M37" s="26">
        <f>SUM(M6:M35)</f>
        <v>0</v>
      </c>
      <c r="N37" s="26">
        <f>SUM(N5:N35)</f>
        <v>0</v>
      </c>
      <c r="O37" s="26">
        <f>SUM(O5:O35)</f>
        <v>0</v>
      </c>
      <c r="P37" s="84">
        <f>P35</f>
        <v>1400</v>
      </c>
      <c r="Q37" s="76">
        <f t="shared" ref="Q37:Y37" si="21">SUM(Q5:Q35)</f>
        <v>506</v>
      </c>
      <c r="R37" s="26">
        <f t="shared" si="21"/>
        <v>196</v>
      </c>
      <c r="S37" s="26">
        <f>SUM(S5:S35)</f>
        <v>71</v>
      </c>
      <c r="T37" s="26">
        <f t="shared" si="21"/>
        <v>24</v>
      </c>
      <c r="U37" s="26">
        <f t="shared" si="21"/>
        <v>16</v>
      </c>
      <c r="V37" s="26">
        <f>SUM(V5:V35)</f>
        <v>0</v>
      </c>
      <c r="W37" s="26">
        <f t="shared" si="21"/>
        <v>199</v>
      </c>
      <c r="X37" s="26">
        <f t="shared" si="21"/>
        <v>0</v>
      </c>
      <c r="Y37" s="26">
        <f t="shared" si="21"/>
        <v>0</v>
      </c>
      <c r="Z37" s="84">
        <f>Z35</f>
        <v>506</v>
      </c>
      <c r="AA37" s="76">
        <f>SUM(AA5:AA35)</f>
        <v>9</v>
      </c>
      <c r="AB37" s="26">
        <f t="shared" ref="AB37:AH37" si="22">SUM(AB5:AB35)</f>
        <v>0</v>
      </c>
      <c r="AC37" s="26">
        <f t="shared" si="22"/>
        <v>8</v>
      </c>
      <c r="AD37" s="26">
        <f t="shared" si="22"/>
        <v>0</v>
      </c>
      <c r="AE37" s="26">
        <f t="shared" si="22"/>
        <v>1</v>
      </c>
      <c r="AF37" s="26">
        <f t="shared" si="22"/>
        <v>0</v>
      </c>
      <c r="AG37" s="26">
        <f t="shared" si="22"/>
        <v>0</v>
      </c>
      <c r="AH37" s="26">
        <f t="shared" si="22"/>
        <v>0</v>
      </c>
      <c r="AI37" s="84">
        <f>AI35</f>
        <v>9</v>
      </c>
      <c r="AJ37" s="76">
        <f>SUM(AJ5:AJ35)</f>
        <v>0</v>
      </c>
      <c r="AK37" s="26">
        <f>SUM(AK5:AK35)</f>
        <v>0</v>
      </c>
      <c r="AL37" s="26">
        <f>SUM(AL5:AL35)</f>
        <v>0</v>
      </c>
      <c r="AM37" s="26">
        <f>SUM(AM5:AM35)</f>
        <v>0</v>
      </c>
      <c r="AN37" s="26">
        <f>SUM(AN5:AN35)</f>
        <v>0</v>
      </c>
      <c r="AO37" s="84">
        <f>AO35</f>
        <v>0</v>
      </c>
      <c r="AP37" s="76">
        <f>SUM(AP5:AP35)</f>
        <v>2</v>
      </c>
      <c r="AQ37" s="26">
        <f>SUM(AQ5:AQ35)</f>
        <v>2</v>
      </c>
      <c r="AR37" s="26">
        <f>SUM(AR5:AR35)</f>
        <v>0</v>
      </c>
      <c r="AS37" s="84">
        <f>AS35</f>
        <v>2</v>
      </c>
      <c r="AT37" s="76">
        <f>SUM(AT5:AT35)</f>
        <v>0</v>
      </c>
      <c r="AU37" s="26">
        <f>SUM(AU5:AU35)</f>
        <v>0</v>
      </c>
      <c r="AV37" s="26">
        <f>SUM(AV5:AV35)</f>
        <v>0</v>
      </c>
      <c r="AW37" s="84">
        <f>AW35</f>
        <v>0</v>
      </c>
      <c r="AX37" s="76">
        <f>SUM(AX5:AX35)</f>
        <v>3</v>
      </c>
      <c r="AY37" s="26">
        <f>SUM(AY5:AY35)</f>
        <v>1</v>
      </c>
      <c r="AZ37" s="26">
        <f>SUM(AZ5:AZ35)</f>
        <v>2</v>
      </c>
      <c r="BA37" s="26">
        <f>SUM(BA5:BA35)</f>
        <v>0</v>
      </c>
      <c r="BB37" s="26">
        <f>SUM(BB5:BB35)</f>
        <v>0</v>
      </c>
      <c r="BC37" s="84">
        <f>BC35</f>
        <v>3</v>
      </c>
      <c r="BD37" s="76">
        <f>SUM(BD5:BD35)</f>
        <v>12</v>
      </c>
      <c r="BE37" s="26">
        <f>SUM(BE5:BE35)</f>
        <v>12</v>
      </c>
      <c r="BF37" s="26">
        <f>SUM(BF5:BF35)</f>
        <v>0</v>
      </c>
      <c r="BG37" s="84">
        <f>BG35</f>
        <v>12</v>
      </c>
      <c r="BH37" s="76">
        <f>SUM(BH5:BH35)</f>
        <v>0</v>
      </c>
      <c r="BI37" s="26">
        <f>SUM(BI5:BI35)</f>
        <v>0</v>
      </c>
      <c r="BJ37" s="26">
        <f>SUM(BJ5:BJ35)</f>
        <v>0</v>
      </c>
      <c r="BK37" s="84">
        <f>BK35</f>
        <v>0</v>
      </c>
      <c r="BL37" s="108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  <row r="39" spans="1:64" s="21" customFormat="1" x14ac:dyDescent="0.3">
      <c r="A39" s="46"/>
      <c r="C39" s="22"/>
      <c r="D39" s="11"/>
      <c r="P39" s="82"/>
      <c r="Q39" s="11"/>
      <c r="Z39" s="82"/>
      <c r="AA39" s="11"/>
      <c r="AI39" s="82"/>
      <c r="AJ39" s="11"/>
      <c r="AO39" s="82"/>
      <c r="AP39" s="11"/>
      <c r="AS39" s="82"/>
      <c r="AT39" s="11"/>
      <c r="AW39" s="82"/>
      <c r="AX39" s="11"/>
      <c r="BC39" s="82"/>
      <c r="BD39" s="11"/>
      <c r="BG39" s="82"/>
      <c r="BH39" s="11"/>
      <c r="BK39" s="82"/>
      <c r="BL39" s="109"/>
    </row>
    <row r="40" spans="1:64" s="21" customFormat="1" x14ac:dyDescent="0.3">
      <c r="A40" s="46"/>
      <c r="C40" s="22"/>
      <c r="D40" s="11"/>
      <c r="P40" s="82"/>
      <c r="Q40" s="11"/>
      <c r="Z40" s="82"/>
      <c r="AA40" s="11"/>
      <c r="AI40" s="82"/>
      <c r="AJ40" s="11"/>
      <c r="AO40" s="82"/>
      <c r="AP40" s="11"/>
      <c r="AS40" s="82"/>
      <c r="AT40" s="11"/>
      <c r="AW40" s="82"/>
      <c r="AX40" s="11"/>
      <c r="BC40" s="82"/>
      <c r="BD40" s="11"/>
      <c r="BG40" s="82"/>
      <c r="BH40" s="11"/>
      <c r="BK40" s="82"/>
      <c r="BL40" s="109"/>
    </row>
    <row r="41" spans="1:64" s="21" customFormat="1" x14ac:dyDescent="0.3">
      <c r="A41" s="46"/>
      <c r="C41" s="22"/>
      <c r="D41" s="11"/>
      <c r="P41" s="82"/>
      <c r="Q41" s="11"/>
      <c r="Z41" s="82"/>
      <c r="AA41" s="11"/>
      <c r="AI41" s="82"/>
      <c r="AJ41" s="11"/>
      <c r="AO41" s="82"/>
      <c r="AP41" s="11"/>
      <c r="AS41" s="82"/>
      <c r="AT41" s="11"/>
      <c r="AW41" s="82"/>
      <c r="AX41" s="11"/>
      <c r="BC41" s="82"/>
      <c r="BD41" s="11"/>
      <c r="BG41" s="82"/>
      <c r="BH41" s="11"/>
      <c r="BK41" s="82"/>
      <c r="BL41" s="10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L41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L25" sqref="BL2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42309</v>
      </c>
      <c r="B5" s="9">
        <f t="shared" ref="B5:B34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SUM(AP5:AR5)</f>
        <v>0</v>
      </c>
      <c r="AT5" s="11">
        <f>SUM(AU5:AV5)</f>
        <v>0</v>
      </c>
      <c r="AU5" s="12"/>
      <c r="AV5" s="12"/>
      <c r="AW5" s="82">
        <f>SUM(AU5:AV5)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0</v>
      </c>
      <c r="BE5" s="12"/>
      <c r="BF5" s="12"/>
      <c r="BG5" s="82">
        <f>SUM(BE5:BF5)</f>
        <v>0</v>
      </c>
      <c r="BH5" s="11">
        <f>SUM(BI5:BJ5)</f>
        <v>0</v>
      </c>
      <c r="BI5" s="12"/>
      <c r="BJ5" s="12"/>
      <c r="BK5" s="82">
        <f>SUM(BI5:BJ5)</f>
        <v>0</v>
      </c>
      <c r="BL5" s="105"/>
    </row>
    <row r="6" spans="1:64" x14ac:dyDescent="0.3">
      <c r="A6" s="30">
        <v>42310</v>
      </c>
      <c r="B6" s="9">
        <f t="shared" si="0"/>
        <v>54</v>
      </c>
      <c r="C6" s="10">
        <f>SUM(C5+B6)</f>
        <v>54</v>
      </c>
      <c r="D6" s="11">
        <f t="shared" ref="D6:D34" si="1">SUM(E6:O6)</f>
        <v>5</v>
      </c>
      <c r="E6" s="12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4" si="2">SUM(P5+D6)</f>
        <v>5</v>
      </c>
      <c r="Q6" s="11">
        <f t="shared" ref="Q6:Q34" si="3">SUM(R6:Y6)</f>
        <v>47</v>
      </c>
      <c r="R6" s="12"/>
      <c r="S6" s="12">
        <v>13</v>
      </c>
      <c r="T6" s="12"/>
      <c r="U6" s="12">
        <v>4</v>
      </c>
      <c r="V6" s="12"/>
      <c r="W6" s="12">
        <v>30</v>
      </c>
      <c r="X6" s="12"/>
      <c r="Y6" s="12"/>
      <c r="Z6" s="82">
        <f t="shared" ref="Z6:Z34" si="4">SUM(Z5+Q6)</f>
        <v>47</v>
      </c>
      <c r="AA6" s="11">
        <f t="shared" ref="AA6:AA34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4" si="6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4" si="7">SUM(AQ6:AR6)</f>
        <v>0</v>
      </c>
      <c r="AQ6" s="12"/>
      <c r="AR6" s="12"/>
      <c r="AS6" s="82">
        <f>SUM(AP6+AS5)</f>
        <v>0</v>
      </c>
      <c r="AT6" s="11">
        <f t="shared" ref="AT6:AT34" si="8">SUM(AU6:AV6)</f>
        <v>0</v>
      </c>
      <c r="AU6" s="12"/>
      <c r="AV6" s="12"/>
      <c r="AW6" s="82">
        <f>SUM(AT6+AW5)</f>
        <v>0</v>
      </c>
      <c r="AX6" s="11">
        <f t="shared" ref="AX6:AX34" si="9">SUM(AY6:BB6)</f>
        <v>2</v>
      </c>
      <c r="AY6" s="12">
        <v>1</v>
      </c>
      <c r="AZ6" s="12">
        <v>1</v>
      </c>
      <c r="BA6" s="12"/>
      <c r="BB6" s="12"/>
      <c r="BC6" s="82">
        <f>SUM(AX6+BC5)</f>
        <v>2</v>
      </c>
      <c r="BD6" s="11">
        <f t="shared" ref="BD6:BD34" si="10">SUM(BE6:BF6)</f>
        <v>0</v>
      </c>
      <c r="BE6" s="12"/>
      <c r="BF6" s="12"/>
      <c r="BG6" s="82">
        <f>SUM(BD6+BG5)</f>
        <v>0</v>
      </c>
      <c r="BH6" s="11">
        <f t="shared" ref="BH6:BH34" si="11">SUM(BI6:BJ6)</f>
        <v>0</v>
      </c>
      <c r="BI6" s="12"/>
      <c r="BJ6" s="12"/>
      <c r="BK6" s="82">
        <f>SUM(BH6+BK5)</f>
        <v>0</v>
      </c>
      <c r="BL6" s="105" t="s">
        <v>211</v>
      </c>
    </row>
    <row r="7" spans="1:64" x14ac:dyDescent="0.3">
      <c r="A7" s="30">
        <v>42311</v>
      </c>
      <c r="B7" s="9">
        <f t="shared" si="0"/>
        <v>82</v>
      </c>
      <c r="C7" s="10">
        <f t="shared" ref="C7:C34" si="12">SUM(C6+B7)</f>
        <v>136</v>
      </c>
      <c r="D7" s="11">
        <f t="shared" si="1"/>
        <v>25</v>
      </c>
      <c r="E7" s="12">
        <v>25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30</v>
      </c>
      <c r="Q7" s="11">
        <f t="shared" si="3"/>
        <v>57</v>
      </c>
      <c r="R7" s="12"/>
      <c r="S7" s="12">
        <v>25</v>
      </c>
      <c r="T7" s="12"/>
      <c r="U7" s="12">
        <v>2</v>
      </c>
      <c r="V7" s="12"/>
      <c r="W7" s="12">
        <v>30</v>
      </c>
      <c r="X7" s="12"/>
      <c r="Y7" s="12"/>
      <c r="Z7" s="82">
        <f t="shared" si="4"/>
        <v>104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4" si="13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4" si="14">SUM(AO6+AJ7)</f>
        <v>0</v>
      </c>
      <c r="AP7" s="11">
        <f t="shared" si="7"/>
        <v>0</v>
      </c>
      <c r="AQ7" s="12"/>
      <c r="AR7" s="12"/>
      <c r="AS7" s="82">
        <f t="shared" ref="AS7:AS34" si="15">SUM(AP7+AS6)</f>
        <v>0</v>
      </c>
      <c r="AT7" s="11">
        <f t="shared" si="8"/>
        <v>0</v>
      </c>
      <c r="AU7" s="12"/>
      <c r="AV7" s="12"/>
      <c r="AW7" s="82">
        <f t="shared" ref="AW7:AW34" si="16">SUM(AT7+AW6)</f>
        <v>0</v>
      </c>
      <c r="AX7" s="11">
        <f t="shared" si="9"/>
        <v>0</v>
      </c>
      <c r="AY7" s="12"/>
      <c r="AZ7" s="12"/>
      <c r="BA7" s="12"/>
      <c r="BB7" s="12"/>
      <c r="BC7" s="82">
        <f t="shared" ref="BC7:BC34" si="17">SUM(AX7+BC6)</f>
        <v>2</v>
      </c>
      <c r="BD7" s="11">
        <f t="shared" si="10"/>
        <v>0</v>
      </c>
      <c r="BE7" s="12"/>
      <c r="BF7" s="12"/>
      <c r="BG7" s="82">
        <f t="shared" ref="BG7:BG34" si="18">SUM(BD7+BG6)</f>
        <v>0</v>
      </c>
      <c r="BH7" s="11">
        <f t="shared" si="11"/>
        <v>0</v>
      </c>
      <c r="BI7" s="12"/>
      <c r="BJ7" s="12"/>
      <c r="BK7" s="82">
        <f>SUM(BH7+BK6)</f>
        <v>0</v>
      </c>
      <c r="BL7" s="105" t="s">
        <v>215</v>
      </c>
    </row>
    <row r="8" spans="1:64" x14ac:dyDescent="0.3">
      <c r="A8" s="30">
        <v>42312</v>
      </c>
      <c r="B8" s="9">
        <f t="shared" si="0"/>
        <v>65</v>
      </c>
      <c r="C8" s="10">
        <f t="shared" si="12"/>
        <v>201</v>
      </c>
      <c r="D8" s="11">
        <f t="shared" si="1"/>
        <v>24</v>
      </c>
      <c r="E8" s="12">
        <v>24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54</v>
      </c>
      <c r="Q8" s="11">
        <f t="shared" si="3"/>
        <v>35</v>
      </c>
      <c r="R8" s="12">
        <v>16</v>
      </c>
      <c r="S8" s="12"/>
      <c r="T8" s="12"/>
      <c r="U8" s="12">
        <v>3</v>
      </c>
      <c r="V8" s="12"/>
      <c r="W8" s="12">
        <v>16</v>
      </c>
      <c r="X8" s="12"/>
      <c r="Y8" s="12"/>
      <c r="Z8" s="82">
        <f t="shared" si="4"/>
        <v>139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3"/>
        <v>0</v>
      </c>
      <c r="AJ8" s="11">
        <f t="shared" si="6"/>
        <v>0</v>
      </c>
      <c r="AK8" s="12"/>
      <c r="AL8" s="12"/>
      <c r="AM8" s="12"/>
      <c r="AN8" s="12"/>
      <c r="AO8" s="82">
        <f t="shared" si="14"/>
        <v>0</v>
      </c>
      <c r="AP8" s="11">
        <f t="shared" si="7"/>
        <v>1</v>
      </c>
      <c r="AQ8" s="12">
        <v>1</v>
      </c>
      <c r="AR8" s="12"/>
      <c r="AS8" s="82">
        <f t="shared" si="15"/>
        <v>1</v>
      </c>
      <c r="AT8" s="11">
        <f t="shared" si="8"/>
        <v>0</v>
      </c>
      <c r="AU8" s="12"/>
      <c r="AV8" s="12"/>
      <c r="AW8" s="82">
        <f t="shared" si="16"/>
        <v>0</v>
      </c>
      <c r="AX8" s="11">
        <f t="shared" si="9"/>
        <v>3</v>
      </c>
      <c r="AY8" s="12">
        <v>1</v>
      </c>
      <c r="AZ8" s="12">
        <v>2</v>
      </c>
      <c r="BA8" s="12"/>
      <c r="BB8" s="12"/>
      <c r="BC8" s="82">
        <f t="shared" si="17"/>
        <v>5</v>
      </c>
      <c r="BD8" s="11">
        <f t="shared" si="10"/>
        <v>2</v>
      </c>
      <c r="BE8" s="12">
        <v>2</v>
      </c>
      <c r="BF8" s="12"/>
      <c r="BG8" s="82">
        <f t="shared" si="18"/>
        <v>2</v>
      </c>
      <c r="BH8" s="11">
        <f t="shared" si="11"/>
        <v>0</v>
      </c>
      <c r="BI8" s="12"/>
      <c r="BJ8" s="12"/>
      <c r="BK8" s="82">
        <f t="shared" ref="BK8:BK34" si="19">SUM(BH8+BK7)</f>
        <v>0</v>
      </c>
      <c r="BL8" s="105" t="s">
        <v>216</v>
      </c>
    </row>
    <row r="9" spans="1:64" x14ac:dyDescent="0.3">
      <c r="A9" s="30">
        <v>42313</v>
      </c>
      <c r="B9" s="9">
        <f t="shared" si="0"/>
        <v>33</v>
      </c>
      <c r="C9" s="10">
        <f t="shared" si="12"/>
        <v>234</v>
      </c>
      <c r="D9" s="11">
        <f t="shared" si="1"/>
        <v>4</v>
      </c>
      <c r="E9" s="12">
        <v>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58</v>
      </c>
      <c r="Q9" s="11">
        <f t="shared" si="3"/>
        <v>29</v>
      </c>
      <c r="R9" s="12">
        <v>13</v>
      </c>
      <c r="S9" s="12"/>
      <c r="T9" s="12"/>
      <c r="U9" s="12">
        <v>1</v>
      </c>
      <c r="V9" s="12"/>
      <c r="W9" s="12">
        <v>15</v>
      </c>
      <c r="X9" s="12"/>
      <c r="Y9" s="12"/>
      <c r="Z9" s="82">
        <f t="shared" si="4"/>
        <v>168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3"/>
        <v>0</v>
      </c>
      <c r="AJ9" s="11">
        <f t="shared" si="6"/>
        <v>0</v>
      </c>
      <c r="AK9" s="12"/>
      <c r="AL9" s="12"/>
      <c r="AM9" s="12"/>
      <c r="AN9" s="12"/>
      <c r="AO9" s="82">
        <f t="shared" si="14"/>
        <v>0</v>
      </c>
      <c r="AP9" s="11">
        <f t="shared" si="7"/>
        <v>0</v>
      </c>
      <c r="AQ9" s="12"/>
      <c r="AR9" s="12"/>
      <c r="AS9" s="82">
        <f t="shared" si="15"/>
        <v>1</v>
      </c>
      <c r="AT9" s="11">
        <f t="shared" si="8"/>
        <v>0</v>
      </c>
      <c r="AU9" s="12"/>
      <c r="AV9" s="12"/>
      <c r="AW9" s="82">
        <f t="shared" si="16"/>
        <v>0</v>
      </c>
      <c r="AX9" s="11">
        <f t="shared" si="9"/>
        <v>0</v>
      </c>
      <c r="AY9" s="12"/>
      <c r="AZ9" s="12"/>
      <c r="BA9" s="12"/>
      <c r="BB9" s="12"/>
      <c r="BC9" s="82">
        <f t="shared" si="17"/>
        <v>5</v>
      </c>
      <c r="BD9" s="11">
        <f t="shared" si="10"/>
        <v>0</v>
      </c>
      <c r="BE9" s="12"/>
      <c r="BF9" s="12"/>
      <c r="BG9" s="82">
        <f t="shared" si="18"/>
        <v>2</v>
      </c>
      <c r="BH9" s="11">
        <f t="shared" si="11"/>
        <v>0</v>
      </c>
      <c r="BI9" s="12"/>
      <c r="BJ9" s="12"/>
      <c r="BK9" s="82">
        <f t="shared" si="19"/>
        <v>0</v>
      </c>
      <c r="BL9" s="105" t="s">
        <v>214</v>
      </c>
    </row>
    <row r="10" spans="1:64" x14ac:dyDescent="0.3">
      <c r="A10" s="30">
        <v>42314</v>
      </c>
      <c r="B10" s="9">
        <f t="shared" si="0"/>
        <v>43</v>
      </c>
      <c r="C10" s="10">
        <f t="shared" si="12"/>
        <v>277</v>
      </c>
      <c r="D10" s="11">
        <f t="shared" si="1"/>
        <v>19</v>
      </c>
      <c r="E10" s="12">
        <v>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77</v>
      </c>
      <c r="Q10" s="11">
        <f t="shared" si="3"/>
        <v>22</v>
      </c>
      <c r="R10" s="12">
        <v>5</v>
      </c>
      <c r="S10" s="12"/>
      <c r="T10" s="12"/>
      <c r="U10" s="12">
        <v>2</v>
      </c>
      <c r="V10" s="12"/>
      <c r="W10" s="12">
        <v>15</v>
      </c>
      <c r="X10" s="12"/>
      <c r="Y10" s="12"/>
      <c r="Z10" s="82">
        <f t="shared" si="4"/>
        <v>190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3"/>
        <v>0</v>
      </c>
      <c r="AJ10" s="11">
        <f t="shared" si="6"/>
        <v>0</v>
      </c>
      <c r="AK10" s="12"/>
      <c r="AL10" s="12"/>
      <c r="AM10" s="12"/>
      <c r="AN10" s="12"/>
      <c r="AO10" s="82">
        <f t="shared" si="14"/>
        <v>0</v>
      </c>
      <c r="AP10" s="11">
        <f t="shared" si="7"/>
        <v>0</v>
      </c>
      <c r="AQ10" s="12"/>
      <c r="AR10" s="12"/>
      <c r="AS10" s="82">
        <f t="shared" si="15"/>
        <v>1</v>
      </c>
      <c r="AT10" s="11">
        <f t="shared" si="8"/>
        <v>0</v>
      </c>
      <c r="AU10" s="12"/>
      <c r="AV10" s="12"/>
      <c r="AW10" s="82">
        <f t="shared" si="16"/>
        <v>0</v>
      </c>
      <c r="AX10" s="11">
        <f t="shared" si="9"/>
        <v>0</v>
      </c>
      <c r="AY10" s="12"/>
      <c r="AZ10" s="12"/>
      <c r="BA10" s="12"/>
      <c r="BB10" s="12"/>
      <c r="BC10" s="82">
        <f t="shared" si="17"/>
        <v>5</v>
      </c>
      <c r="BD10" s="11">
        <f t="shared" si="10"/>
        <v>2</v>
      </c>
      <c r="BE10" s="12">
        <v>2</v>
      </c>
      <c r="BF10" s="12"/>
      <c r="BG10" s="82">
        <f t="shared" si="18"/>
        <v>4</v>
      </c>
      <c r="BH10" s="11">
        <f t="shared" si="11"/>
        <v>0</v>
      </c>
      <c r="BI10" s="12"/>
      <c r="BJ10" s="12"/>
      <c r="BK10" s="82">
        <f t="shared" si="19"/>
        <v>0</v>
      </c>
      <c r="BL10" s="105" t="s">
        <v>213</v>
      </c>
    </row>
    <row r="11" spans="1:64" x14ac:dyDescent="0.3">
      <c r="A11" s="30">
        <v>42315</v>
      </c>
      <c r="B11" s="9">
        <f t="shared" si="0"/>
        <v>71</v>
      </c>
      <c r="C11" s="10">
        <f t="shared" si="12"/>
        <v>348</v>
      </c>
      <c r="D11" s="11">
        <f t="shared" si="1"/>
        <v>23</v>
      </c>
      <c r="E11" s="12">
        <v>23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100</v>
      </c>
      <c r="Q11" s="11">
        <f t="shared" si="3"/>
        <v>47</v>
      </c>
      <c r="R11" s="12">
        <v>23</v>
      </c>
      <c r="S11" s="12"/>
      <c r="T11" s="12"/>
      <c r="U11" s="12">
        <v>4</v>
      </c>
      <c r="V11" s="12"/>
      <c r="W11" s="12">
        <v>20</v>
      </c>
      <c r="X11" s="12"/>
      <c r="Y11" s="12"/>
      <c r="Z11" s="82">
        <f t="shared" si="4"/>
        <v>237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3"/>
        <v>0</v>
      </c>
      <c r="AJ11" s="11">
        <f t="shared" si="6"/>
        <v>0</v>
      </c>
      <c r="AK11" s="12"/>
      <c r="AL11" s="12"/>
      <c r="AM11" s="12"/>
      <c r="AN11" s="12"/>
      <c r="AO11" s="82">
        <f t="shared" si="14"/>
        <v>0</v>
      </c>
      <c r="AP11" s="11">
        <f t="shared" si="7"/>
        <v>0</v>
      </c>
      <c r="AQ11" s="12"/>
      <c r="AR11" s="12"/>
      <c r="AS11" s="82">
        <f t="shared" si="15"/>
        <v>1</v>
      </c>
      <c r="AT11" s="11">
        <f>SUM(AU11:AV11)</f>
        <v>0</v>
      </c>
      <c r="AU11" s="12"/>
      <c r="AV11" s="12"/>
      <c r="AW11" s="82">
        <f>SUM(AT11+AW10)</f>
        <v>0</v>
      </c>
      <c r="AX11" s="11">
        <f t="shared" si="9"/>
        <v>0</v>
      </c>
      <c r="AY11" s="12"/>
      <c r="AZ11" s="12"/>
      <c r="BA11" s="12"/>
      <c r="BB11" s="12"/>
      <c r="BC11" s="82">
        <f t="shared" si="17"/>
        <v>5</v>
      </c>
      <c r="BD11" s="11">
        <f>SUM(BE11:BF11)</f>
        <v>1</v>
      </c>
      <c r="BE11" s="12">
        <v>1</v>
      </c>
      <c r="BF11" s="12"/>
      <c r="BG11" s="82">
        <f>SUM(BD11+BG10)</f>
        <v>5</v>
      </c>
      <c r="BH11" s="11">
        <f t="shared" si="11"/>
        <v>0</v>
      </c>
      <c r="BI11" s="12"/>
      <c r="BJ11" s="12"/>
      <c r="BK11" s="82">
        <f t="shared" si="19"/>
        <v>0</v>
      </c>
      <c r="BL11" s="105" t="s">
        <v>212</v>
      </c>
    </row>
    <row r="12" spans="1:64" x14ac:dyDescent="0.3">
      <c r="A12" s="30">
        <v>42316</v>
      </c>
      <c r="B12" s="9">
        <f t="shared" si="0"/>
        <v>0</v>
      </c>
      <c r="C12" s="10">
        <f t="shared" si="12"/>
        <v>348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100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237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3"/>
        <v>0</v>
      </c>
      <c r="AJ12" s="11">
        <f t="shared" si="6"/>
        <v>0</v>
      </c>
      <c r="AK12" s="12"/>
      <c r="AL12" s="12"/>
      <c r="AM12" s="12"/>
      <c r="AN12" s="12"/>
      <c r="AO12" s="82">
        <f t="shared" si="14"/>
        <v>0</v>
      </c>
      <c r="AP12" s="11">
        <f t="shared" si="7"/>
        <v>0</v>
      </c>
      <c r="AQ12" s="12"/>
      <c r="AR12" s="12"/>
      <c r="AS12" s="82">
        <f t="shared" si="15"/>
        <v>1</v>
      </c>
      <c r="AT12" s="11">
        <f t="shared" si="8"/>
        <v>0</v>
      </c>
      <c r="AU12" s="12"/>
      <c r="AV12" s="12"/>
      <c r="AW12" s="82">
        <f t="shared" si="16"/>
        <v>0</v>
      </c>
      <c r="AX12" s="11">
        <f t="shared" si="9"/>
        <v>0</v>
      </c>
      <c r="AY12" s="12"/>
      <c r="AZ12" s="12"/>
      <c r="BA12" s="12"/>
      <c r="BB12" s="12"/>
      <c r="BC12" s="82">
        <f t="shared" si="17"/>
        <v>5</v>
      </c>
      <c r="BD12" s="11">
        <f>SUM(BE12:BF12)</f>
        <v>0</v>
      </c>
      <c r="BE12" s="12"/>
      <c r="BF12" s="12"/>
      <c r="BG12" s="82">
        <f>SUM(BD12+BG11)</f>
        <v>5</v>
      </c>
      <c r="BH12" s="11">
        <f t="shared" si="11"/>
        <v>0</v>
      </c>
      <c r="BI12" s="12"/>
      <c r="BJ12" s="12"/>
      <c r="BK12" s="82">
        <f t="shared" si="19"/>
        <v>0</v>
      </c>
      <c r="BL12" s="105"/>
    </row>
    <row r="13" spans="1:64" x14ac:dyDescent="0.3">
      <c r="A13" s="30">
        <v>42317</v>
      </c>
      <c r="B13" s="9">
        <f t="shared" si="0"/>
        <v>159</v>
      </c>
      <c r="C13" s="10">
        <f t="shared" si="12"/>
        <v>507</v>
      </c>
      <c r="D13" s="11">
        <f t="shared" si="1"/>
        <v>32</v>
      </c>
      <c r="E13" s="12">
        <v>32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132</v>
      </c>
      <c r="Q13" s="11">
        <f t="shared" si="3"/>
        <v>125</v>
      </c>
      <c r="R13" s="12">
        <v>44</v>
      </c>
      <c r="S13" s="12"/>
      <c r="T13" s="12"/>
      <c r="U13" s="12">
        <v>7</v>
      </c>
      <c r="V13" s="12"/>
      <c r="W13" s="12">
        <v>74</v>
      </c>
      <c r="X13" s="12"/>
      <c r="Y13" s="12"/>
      <c r="Z13" s="82">
        <f t="shared" si="4"/>
        <v>362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3"/>
        <v>0</v>
      </c>
      <c r="AJ13" s="11">
        <f t="shared" si="6"/>
        <v>0</v>
      </c>
      <c r="AK13" s="12"/>
      <c r="AL13" s="12"/>
      <c r="AM13" s="12"/>
      <c r="AN13" s="12"/>
      <c r="AO13" s="82">
        <f t="shared" si="14"/>
        <v>0</v>
      </c>
      <c r="AP13" s="11">
        <f t="shared" si="7"/>
        <v>0</v>
      </c>
      <c r="AQ13" s="12"/>
      <c r="AR13" s="12"/>
      <c r="AS13" s="82">
        <f t="shared" si="15"/>
        <v>1</v>
      </c>
      <c r="AT13" s="11">
        <f t="shared" si="8"/>
        <v>0</v>
      </c>
      <c r="AU13" s="12"/>
      <c r="AV13" s="12"/>
      <c r="AW13" s="82">
        <f t="shared" si="16"/>
        <v>0</v>
      </c>
      <c r="AX13" s="11">
        <f t="shared" si="9"/>
        <v>2</v>
      </c>
      <c r="AY13" s="12">
        <v>1</v>
      </c>
      <c r="AZ13" s="12">
        <v>1</v>
      </c>
      <c r="BA13" s="12"/>
      <c r="BB13" s="12"/>
      <c r="BC13" s="82">
        <f t="shared" si="17"/>
        <v>7</v>
      </c>
      <c r="BD13" s="11">
        <f t="shared" si="10"/>
        <v>0</v>
      </c>
      <c r="BE13" s="12"/>
      <c r="BF13" s="12"/>
      <c r="BG13" s="82">
        <f>SUM(BD13+BG12)</f>
        <v>5</v>
      </c>
      <c r="BH13" s="11">
        <f t="shared" si="11"/>
        <v>0</v>
      </c>
      <c r="BI13" s="12"/>
      <c r="BJ13" s="12"/>
      <c r="BK13" s="82">
        <f t="shared" si="19"/>
        <v>0</v>
      </c>
      <c r="BL13" s="105" t="s">
        <v>70</v>
      </c>
    </row>
    <row r="14" spans="1:64" x14ac:dyDescent="0.3">
      <c r="A14" s="30">
        <v>42318</v>
      </c>
      <c r="B14" s="9">
        <f t="shared" si="0"/>
        <v>84</v>
      </c>
      <c r="C14" s="10">
        <f t="shared" si="12"/>
        <v>591</v>
      </c>
      <c r="D14" s="11">
        <f t="shared" si="1"/>
        <v>2</v>
      </c>
      <c r="E14" s="12">
        <v>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134</v>
      </c>
      <c r="Q14" s="11">
        <f>SUM(R14:Y14)</f>
        <v>81</v>
      </c>
      <c r="R14" s="12">
        <v>35</v>
      </c>
      <c r="S14" s="12"/>
      <c r="T14" s="12"/>
      <c r="U14" s="12">
        <v>6</v>
      </c>
      <c r="V14" s="12"/>
      <c r="W14" s="12">
        <v>40</v>
      </c>
      <c r="X14" s="12"/>
      <c r="Y14" s="12"/>
      <c r="Z14" s="82">
        <f t="shared" si="4"/>
        <v>443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3"/>
        <v>0</v>
      </c>
      <c r="AJ14" s="11">
        <f t="shared" si="6"/>
        <v>0</v>
      </c>
      <c r="AK14" s="12"/>
      <c r="AL14" s="12"/>
      <c r="AM14" s="12"/>
      <c r="AN14" s="12"/>
      <c r="AO14" s="82">
        <f t="shared" si="14"/>
        <v>0</v>
      </c>
      <c r="AP14" s="11">
        <f t="shared" si="7"/>
        <v>0</v>
      </c>
      <c r="AQ14" s="12"/>
      <c r="AR14" s="12"/>
      <c r="AS14" s="82">
        <f t="shared" si="15"/>
        <v>1</v>
      </c>
      <c r="AT14" s="11">
        <f t="shared" si="8"/>
        <v>0</v>
      </c>
      <c r="AU14" s="12"/>
      <c r="AV14" s="12"/>
      <c r="AW14" s="82">
        <f t="shared" si="16"/>
        <v>0</v>
      </c>
      <c r="AX14" s="11">
        <f t="shared" si="9"/>
        <v>0</v>
      </c>
      <c r="AY14" s="12"/>
      <c r="AZ14" s="12"/>
      <c r="BA14" s="12"/>
      <c r="BB14" s="12"/>
      <c r="BC14" s="82">
        <f>SUM(AX14+BC13)</f>
        <v>7</v>
      </c>
      <c r="BD14" s="11">
        <f t="shared" si="10"/>
        <v>1</v>
      </c>
      <c r="BE14" s="12">
        <v>1</v>
      </c>
      <c r="BF14" s="12"/>
      <c r="BG14" s="82">
        <f t="shared" si="18"/>
        <v>6</v>
      </c>
      <c r="BH14" s="11">
        <f t="shared" si="11"/>
        <v>0</v>
      </c>
      <c r="BI14" s="12"/>
      <c r="BJ14" s="12"/>
      <c r="BK14" s="82">
        <f t="shared" si="19"/>
        <v>0</v>
      </c>
      <c r="BL14" s="105" t="s">
        <v>217</v>
      </c>
    </row>
    <row r="15" spans="1:64" x14ac:dyDescent="0.3">
      <c r="A15" s="30">
        <v>42319</v>
      </c>
      <c r="B15" s="9">
        <f t="shared" si="0"/>
        <v>61</v>
      </c>
      <c r="C15" s="10">
        <f t="shared" si="12"/>
        <v>652</v>
      </c>
      <c r="D15" s="11">
        <f t="shared" si="1"/>
        <v>8</v>
      </c>
      <c r="E15" s="12">
        <v>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142</v>
      </c>
      <c r="Q15" s="11">
        <f t="shared" si="3"/>
        <v>51</v>
      </c>
      <c r="R15" s="12">
        <v>20</v>
      </c>
      <c r="S15" s="12"/>
      <c r="T15" s="12"/>
      <c r="U15" s="12"/>
      <c r="V15" s="12"/>
      <c r="W15" s="12">
        <v>31</v>
      </c>
      <c r="X15" s="12"/>
      <c r="Y15" s="12"/>
      <c r="Z15" s="82">
        <f t="shared" si="4"/>
        <v>494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3"/>
        <v>0</v>
      </c>
      <c r="AJ15" s="11">
        <f t="shared" si="6"/>
        <v>0</v>
      </c>
      <c r="AK15" s="12"/>
      <c r="AL15" s="12"/>
      <c r="AM15" s="12"/>
      <c r="AN15" s="12"/>
      <c r="AO15" s="82">
        <f t="shared" si="14"/>
        <v>0</v>
      </c>
      <c r="AP15" s="11">
        <f t="shared" si="7"/>
        <v>1</v>
      </c>
      <c r="AQ15" s="12">
        <v>1</v>
      </c>
      <c r="AR15" s="12"/>
      <c r="AS15" s="82">
        <f t="shared" si="15"/>
        <v>2</v>
      </c>
      <c r="AT15" s="11">
        <f t="shared" si="8"/>
        <v>0</v>
      </c>
      <c r="AU15" s="12"/>
      <c r="AV15" s="12"/>
      <c r="AW15" s="82">
        <f t="shared" si="16"/>
        <v>0</v>
      </c>
      <c r="AX15" s="11">
        <f t="shared" si="9"/>
        <v>0</v>
      </c>
      <c r="AY15" s="12"/>
      <c r="AZ15" s="12"/>
      <c r="BA15" s="12"/>
      <c r="BB15" s="12"/>
      <c r="BC15" s="82">
        <f t="shared" si="17"/>
        <v>7</v>
      </c>
      <c r="BD15" s="11">
        <f t="shared" si="10"/>
        <v>1</v>
      </c>
      <c r="BE15" s="12">
        <v>1</v>
      </c>
      <c r="BF15" s="12"/>
      <c r="BG15" s="82">
        <f t="shared" si="18"/>
        <v>7</v>
      </c>
      <c r="BH15" s="11">
        <f t="shared" si="11"/>
        <v>0</v>
      </c>
      <c r="BI15" s="12"/>
      <c r="BJ15" s="12"/>
      <c r="BK15" s="82">
        <f t="shared" si="19"/>
        <v>0</v>
      </c>
      <c r="BL15" s="105" t="s">
        <v>223</v>
      </c>
    </row>
    <row r="16" spans="1:64" x14ac:dyDescent="0.3">
      <c r="A16" s="30">
        <v>42320</v>
      </c>
      <c r="B16" s="9">
        <f t="shared" si="0"/>
        <v>59</v>
      </c>
      <c r="C16" s="10">
        <f t="shared" si="12"/>
        <v>711</v>
      </c>
      <c r="D16" s="11">
        <f t="shared" si="1"/>
        <v>5</v>
      </c>
      <c r="E16" s="12">
        <v>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147</v>
      </c>
      <c r="Q16" s="11">
        <f t="shared" si="3"/>
        <v>52</v>
      </c>
      <c r="R16" s="12">
        <v>20</v>
      </c>
      <c r="S16" s="12"/>
      <c r="T16" s="12"/>
      <c r="U16" s="12">
        <v>2</v>
      </c>
      <c r="V16" s="12"/>
      <c r="W16" s="12">
        <v>30</v>
      </c>
      <c r="X16" s="12"/>
      <c r="Y16" s="12"/>
      <c r="Z16" s="82">
        <f t="shared" si="4"/>
        <v>546</v>
      </c>
      <c r="AA16" s="11">
        <f t="shared" si="5"/>
        <v>2</v>
      </c>
      <c r="AB16" s="12"/>
      <c r="AC16" s="12">
        <v>2</v>
      </c>
      <c r="AD16" s="12"/>
      <c r="AE16" s="12"/>
      <c r="AF16" s="12"/>
      <c r="AG16" s="12"/>
      <c r="AH16" s="12"/>
      <c r="AI16" s="82">
        <f t="shared" si="13"/>
        <v>2</v>
      </c>
      <c r="AJ16" s="11">
        <f t="shared" si="6"/>
        <v>0</v>
      </c>
      <c r="AK16" s="12"/>
      <c r="AL16" s="12"/>
      <c r="AM16" s="12"/>
      <c r="AN16" s="12"/>
      <c r="AO16" s="82">
        <f t="shared" si="14"/>
        <v>0</v>
      </c>
      <c r="AP16" s="11">
        <f t="shared" si="7"/>
        <v>0</v>
      </c>
      <c r="AQ16" s="12"/>
      <c r="AR16" s="12"/>
      <c r="AS16" s="82">
        <f t="shared" si="15"/>
        <v>2</v>
      </c>
      <c r="AT16" s="11">
        <f t="shared" si="8"/>
        <v>0</v>
      </c>
      <c r="AU16" s="12"/>
      <c r="AV16" s="12"/>
      <c r="AW16" s="82">
        <f t="shared" si="16"/>
        <v>0</v>
      </c>
      <c r="AX16" s="11">
        <f t="shared" si="9"/>
        <v>0</v>
      </c>
      <c r="AY16" s="12"/>
      <c r="AZ16" s="12"/>
      <c r="BA16" s="12"/>
      <c r="BB16" s="12"/>
      <c r="BC16" s="82">
        <f t="shared" si="17"/>
        <v>7</v>
      </c>
      <c r="BD16" s="11">
        <f t="shared" si="10"/>
        <v>0</v>
      </c>
      <c r="BE16" s="12"/>
      <c r="BF16" s="12"/>
      <c r="BG16" s="82">
        <f t="shared" si="18"/>
        <v>7</v>
      </c>
      <c r="BH16" s="11">
        <f t="shared" si="11"/>
        <v>0</v>
      </c>
      <c r="BI16" s="12"/>
      <c r="BJ16" s="12"/>
      <c r="BK16" s="82">
        <f t="shared" si="19"/>
        <v>0</v>
      </c>
      <c r="BL16" s="105" t="s">
        <v>218</v>
      </c>
    </row>
    <row r="17" spans="1:64" x14ac:dyDescent="0.3">
      <c r="A17" s="30">
        <v>42321</v>
      </c>
      <c r="B17" s="9">
        <f t="shared" si="0"/>
        <v>26</v>
      </c>
      <c r="C17" s="10">
        <f t="shared" si="12"/>
        <v>737</v>
      </c>
      <c r="D17" s="11">
        <f t="shared" si="1"/>
        <v>3</v>
      </c>
      <c r="E17" s="12"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150</v>
      </c>
      <c r="Q17" s="11">
        <f t="shared" si="3"/>
        <v>23</v>
      </c>
      <c r="R17" s="12">
        <v>11</v>
      </c>
      <c r="S17" s="12"/>
      <c r="T17" s="12"/>
      <c r="U17" s="12">
        <v>2</v>
      </c>
      <c r="V17" s="12"/>
      <c r="W17" s="12">
        <v>10</v>
      </c>
      <c r="X17" s="12"/>
      <c r="Y17" s="12"/>
      <c r="Z17" s="82">
        <f t="shared" si="4"/>
        <v>569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3"/>
        <v>2</v>
      </c>
      <c r="AJ17" s="11">
        <f t="shared" si="6"/>
        <v>0</v>
      </c>
      <c r="AK17" s="12"/>
      <c r="AL17" s="12"/>
      <c r="AM17" s="12"/>
      <c r="AN17" s="12"/>
      <c r="AO17" s="82">
        <f t="shared" si="14"/>
        <v>0</v>
      </c>
      <c r="AP17" s="11">
        <f t="shared" si="7"/>
        <v>0</v>
      </c>
      <c r="AQ17" s="12"/>
      <c r="AR17" s="12"/>
      <c r="AS17" s="82">
        <f t="shared" si="15"/>
        <v>2</v>
      </c>
      <c r="AT17" s="11">
        <f t="shared" si="8"/>
        <v>0</v>
      </c>
      <c r="AU17" s="12"/>
      <c r="AV17" s="12"/>
      <c r="AW17" s="82">
        <f t="shared" si="16"/>
        <v>0</v>
      </c>
      <c r="AX17" s="11">
        <f t="shared" si="9"/>
        <v>0</v>
      </c>
      <c r="AY17" s="12"/>
      <c r="AZ17" s="12"/>
      <c r="BA17" s="12"/>
      <c r="BB17" s="12"/>
      <c r="BC17" s="82">
        <f t="shared" si="17"/>
        <v>7</v>
      </c>
      <c r="BD17" s="11">
        <f t="shared" si="10"/>
        <v>0</v>
      </c>
      <c r="BE17" s="12"/>
      <c r="BF17" s="12"/>
      <c r="BG17" s="82">
        <f t="shared" si="18"/>
        <v>7</v>
      </c>
      <c r="BH17" s="11">
        <f t="shared" si="11"/>
        <v>0</v>
      </c>
      <c r="BI17" s="12"/>
      <c r="BJ17" s="12"/>
      <c r="BK17" s="82">
        <f t="shared" si="19"/>
        <v>0</v>
      </c>
      <c r="BL17" s="105" t="s">
        <v>222</v>
      </c>
    </row>
    <row r="18" spans="1:64" x14ac:dyDescent="0.3">
      <c r="A18" s="30">
        <v>42322</v>
      </c>
      <c r="B18" s="9">
        <f t="shared" si="0"/>
        <v>20</v>
      </c>
      <c r="C18" s="10">
        <f t="shared" si="12"/>
        <v>757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150</v>
      </c>
      <c r="Q18" s="11">
        <f t="shared" si="3"/>
        <v>20</v>
      </c>
      <c r="R18" s="12">
        <v>11</v>
      </c>
      <c r="S18" s="12"/>
      <c r="T18" s="12"/>
      <c r="U18" s="12">
        <v>2</v>
      </c>
      <c r="V18" s="12"/>
      <c r="W18" s="12">
        <v>7</v>
      </c>
      <c r="X18" s="12"/>
      <c r="Y18" s="12"/>
      <c r="Z18" s="82">
        <f t="shared" si="4"/>
        <v>589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3"/>
        <v>2</v>
      </c>
      <c r="AJ18" s="11">
        <f t="shared" si="6"/>
        <v>0</v>
      </c>
      <c r="AK18" s="12"/>
      <c r="AL18" s="12"/>
      <c r="AM18" s="12"/>
      <c r="AN18" s="12"/>
      <c r="AO18" s="82">
        <f t="shared" si="14"/>
        <v>0</v>
      </c>
      <c r="AP18" s="11">
        <f t="shared" si="7"/>
        <v>0</v>
      </c>
      <c r="AQ18" s="12"/>
      <c r="AR18" s="12"/>
      <c r="AS18" s="82">
        <f t="shared" si="15"/>
        <v>2</v>
      </c>
      <c r="AT18" s="11">
        <f t="shared" si="8"/>
        <v>0</v>
      </c>
      <c r="AU18" s="12"/>
      <c r="AV18" s="12"/>
      <c r="AW18" s="82">
        <f t="shared" si="16"/>
        <v>0</v>
      </c>
      <c r="AX18" s="11">
        <f t="shared" si="9"/>
        <v>0</v>
      </c>
      <c r="AY18" s="12"/>
      <c r="AZ18" s="12"/>
      <c r="BA18" s="12"/>
      <c r="BB18" s="12"/>
      <c r="BC18" s="82">
        <f t="shared" si="17"/>
        <v>7</v>
      </c>
      <c r="BD18" s="11">
        <f t="shared" si="10"/>
        <v>0</v>
      </c>
      <c r="BE18" s="12"/>
      <c r="BF18" s="12"/>
      <c r="BG18" s="82">
        <f t="shared" si="18"/>
        <v>7</v>
      </c>
      <c r="BH18" s="11">
        <f t="shared" si="11"/>
        <v>0</v>
      </c>
      <c r="BI18" s="12"/>
      <c r="BJ18" s="12"/>
      <c r="BK18" s="82">
        <f t="shared" si="19"/>
        <v>0</v>
      </c>
      <c r="BL18" s="105" t="s">
        <v>219</v>
      </c>
    </row>
    <row r="19" spans="1:64" x14ac:dyDescent="0.3">
      <c r="A19" s="30">
        <v>42323</v>
      </c>
      <c r="B19" s="9">
        <f t="shared" si="0"/>
        <v>0</v>
      </c>
      <c r="C19" s="10">
        <f t="shared" si="12"/>
        <v>757</v>
      </c>
      <c r="D19" s="11">
        <f t="shared" si="1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150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589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3"/>
        <v>2</v>
      </c>
      <c r="AJ19" s="11">
        <f t="shared" si="6"/>
        <v>0</v>
      </c>
      <c r="AK19" s="12"/>
      <c r="AL19" s="12"/>
      <c r="AM19" s="12"/>
      <c r="AN19" s="12"/>
      <c r="AO19" s="82">
        <f t="shared" si="14"/>
        <v>0</v>
      </c>
      <c r="AP19" s="11">
        <f t="shared" si="7"/>
        <v>0</v>
      </c>
      <c r="AQ19" s="12"/>
      <c r="AR19" s="12"/>
      <c r="AS19" s="82">
        <f t="shared" si="15"/>
        <v>2</v>
      </c>
      <c r="AT19" s="11">
        <f t="shared" si="8"/>
        <v>0</v>
      </c>
      <c r="AU19" s="12"/>
      <c r="AV19" s="12"/>
      <c r="AW19" s="82">
        <f t="shared" si="16"/>
        <v>0</v>
      </c>
      <c r="AX19" s="11">
        <f t="shared" si="9"/>
        <v>0</v>
      </c>
      <c r="AY19" s="12"/>
      <c r="AZ19" s="12"/>
      <c r="BA19" s="12"/>
      <c r="BB19" s="12"/>
      <c r="BC19" s="82">
        <f t="shared" si="17"/>
        <v>7</v>
      </c>
      <c r="BD19" s="11">
        <f t="shared" si="10"/>
        <v>0</v>
      </c>
      <c r="BE19" s="12"/>
      <c r="BF19" s="12"/>
      <c r="BG19" s="82">
        <f t="shared" si="18"/>
        <v>7</v>
      </c>
      <c r="BH19" s="11">
        <f t="shared" si="11"/>
        <v>0</v>
      </c>
      <c r="BI19" s="12"/>
      <c r="BJ19" s="12"/>
      <c r="BK19" s="82">
        <f t="shared" si="19"/>
        <v>0</v>
      </c>
      <c r="BL19" s="105"/>
    </row>
    <row r="20" spans="1:64" x14ac:dyDescent="0.3">
      <c r="A20" s="30">
        <v>42324</v>
      </c>
      <c r="B20" s="9">
        <f t="shared" si="0"/>
        <v>59</v>
      </c>
      <c r="C20" s="10">
        <f t="shared" si="12"/>
        <v>816</v>
      </c>
      <c r="D20" s="11">
        <f t="shared" si="1"/>
        <v>2</v>
      </c>
      <c r="E20" s="12">
        <v>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152</v>
      </c>
      <c r="Q20" s="11">
        <f t="shared" si="3"/>
        <v>52</v>
      </c>
      <c r="R20" s="12">
        <v>22</v>
      </c>
      <c r="S20" s="12"/>
      <c r="T20" s="12"/>
      <c r="U20" s="12"/>
      <c r="V20" s="12"/>
      <c r="W20" s="12">
        <v>30</v>
      </c>
      <c r="X20" s="12"/>
      <c r="Y20" s="12"/>
      <c r="Z20" s="82">
        <f t="shared" si="4"/>
        <v>641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3"/>
        <v>2</v>
      </c>
      <c r="AJ20" s="11">
        <f t="shared" si="6"/>
        <v>0</v>
      </c>
      <c r="AK20" s="12"/>
      <c r="AL20" s="12"/>
      <c r="AM20" s="12"/>
      <c r="AN20" s="12"/>
      <c r="AO20" s="82">
        <f t="shared" si="14"/>
        <v>0</v>
      </c>
      <c r="AP20" s="11">
        <f t="shared" si="7"/>
        <v>0</v>
      </c>
      <c r="AQ20" s="12"/>
      <c r="AR20" s="12"/>
      <c r="AS20" s="82">
        <f t="shared" si="15"/>
        <v>2</v>
      </c>
      <c r="AT20" s="11">
        <f t="shared" si="8"/>
        <v>0</v>
      </c>
      <c r="AU20" s="12"/>
      <c r="AV20" s="12"/>
      <c r="AW20" s="82">
        <f t="shared" si="16"/>
        <v>0</v>
      </c>
      <c r="AX20" s="11">
        <f t="shared" si="9"/>
        <v>0</v>
      </c>
      <c r="AY20" s="12"/>
      <c r="AZ20" s="12"/>
      <c r="BA20" s="12"/>
      <c r="BB20" s="12"/>
      <c r="BC20" s="82">
        <f t="shared" si="17"/>
        <v>7</v>
      </c>
      <c r="BD20" s="11">
        <f t="shared" si="10"/>
        <v>5</v>
      </c>
      <c r="BE20" s="12">
        <v>5</v>
      </c>
      <c r="BF20" s="12"/>
      <c r="BG20" s="82">
        <f t="shared" si="18"/>
        <v>12</v>
      </c>
      <c r="BH20" s="11">
        <f t="shared" si="11"/>
        <v>0</v>
      </c>
      <c r="BI20" s="12"/>
      <c r="BJ20" s="12"/>
      <c r="BK20" s="82">
        <f t="shared" si="19"/>
        <v>0</v>
      </c>
      <c r="BL20" s="105" t="s">
        <v>221</v>
      </c>
    </row>
    <row r="21" spans="1:64" x14ac:dyDescent="0.3">
      <c r="A21" s="30">
        <v>42325</v>
      </c>
      <c r="B21" s="9">
        <f t="shared" si="0"/>
        <v>12</v>
      </c>
      <c r="C21" s="10">
        <f t="shared" si="12"/>
        <v>828</v>
      </c>
      <c r="D21" s="11">
        <f t="shared" si="1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152</v>
      </c>
      <c r="Q21" s="11">
        <f t="shared" si="3"/>
        <v>11</v>
      </c>
      <c r="R21" s="12">
        <v>4</v>
      </c>
      <c r="S21" s="12"/>
      <c r="T21" s="12"/>
      <c r="U21" s="12"/>
      <c r="V21" s="12"/>
      <c r="W21" s="12">
        <v>7</v>
      </c>
      <c r="X21" s="12"/>
      <c r="Y21" s="12"/>
      <c r="Z21" s="82">
        <f t="shared" si="4"/>
        <v>652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3"/>
        <v>2</v>
      </c>
      <c r="AJ21" s="11">
        <f t="shared" si="6"/>
        <v>0</v>
      </c>
      <c r="AK21" s="12"/>
      <c r="AL21" s="12"/>
      <c r="AM21" s="12"/>
      <c r="AN21" s="12"/>
      <c r="AO21" s="82">
        <f t="shared" si="14"/>
        <v>0</v>
      </c>
      <c r="AP21" s="11">
        <f t="shared" si="7"/>
        <v>0</v>
      </c>
      <c r="AQ21" s="12"/>
      <c r="AR21" s="12"/>
      <c r="AS21" s="82">
        <f t="shared" si="15"/>
        <v>2</v>
      </c>
      <c r="AT21" s="11">
        <f t="shared" si="8"/>
        <v>0</v>
      </c>
      <c r="AU21" s="12"/>
      <c r="AV21" s="12"/>
      <c r="AW21" s="82">
        <f t="shared" si="16"/>
        <v>0</v>
      </c>
      <c r="AX21" s="11">
        <f t="shared" si="9"/>
        <v>0</v>
      </c>
      <c r="AY21" s="12"/>
      <c r="AZ21" s="12"/>
      <c r="BA21" s="12"/>
      <c r="BB21" s="12"/>
      <c r="BC21" s="82">
        <f t="shared" si="17"/>
        <v>7</v>
      </c>
      <c r="BD21" s="11">
        <f t="shared" si="10"/>
        <v>1</v>
      </c>
      <c r="BE21" s="12">
        <v>1</v>
      </c>
      <c r="BF21" s="12"/>
      <c r="BG21" s="82">
        <f t="shared" si="18"/>
        <v>13</v>
      </c>
      <c r="BH21" s="11">
        <f t="shared" si="11"/>
        <v>0</v>
      </c>
      <c r="BI21" s="12"/>
      <c r="BJ21" s="12"/>
      <c r="BK21" s="82">
        <f t="shared" si="19"/>
        <v>0</v>
      </c>
      <c r="BL21" s="105" t="s">
        <v>220</v>
      </c>
    </row>
    <row r="22" spans="1:64" x14ac:dyDescent="0.3">
      <c r="A22" s="30">
        <v>42326</v>
      </c>
      <c r="B22" s="9">
        <f t="shared" si="0"/>
        <v>91</v>
      </c>
      <c r="C22" s="10">
        <f t="shared" si="12"/>
        <v>919</v>
      </c>
      <c r="D22" s="11">
        <f t="shared" si="1"/>
        <v>10</v>
      </c>
      <c r="E22" s="12">
        <v>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162</v>
      </c>
      <c r="Q22" s="11">
        <f t="shared" si="3"/>
        <v>79</v>
      </c>
      <c r="R22" s="12">
        <v>30</v>
      </c>
      <c r="S22" s="12"/>
      <c r="T22" s="12"/>
      <c r="U22" s="12">
        <v>6</v>
      </c>
      <c r="V22" s="12"/>
      <c r="W22" s="12">
        <v>43</v>
      </c>
      <c r="X22" s="12"/>
      <c r="Y22" s="12"/>
      <c r="Z22" s="82">
        <f t="shared" si="4"/>
        <v>731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3"/>
        <v>2</v>
      </c>
      <c r="AJ22" s="11">
        <f t="shared" si="6"/>
        <v>0</v>
      </c>
      <c r="AK22" s="12"/>
      <c r="AL22" s="12"/>
      <c r="AM22" s="12"/>
      <c r="AN22" s="12"/>
      <c r="AO22" s="82">
        <f t="shared" si="14"/>
        <v>0</v>
      </c>
      <c r="AP22" s="11">
        <f t="shared" si="7"/>
        <v>0</v>
      </c>
      <c r="AQ22" s="12"/>
      <c r="AR22" s="12"/>
      <c r="AS22" s="82">
        <f t="shared" si="15"/>
        <v>2</v>
      </c>
      <c r="AT22" s="11">
        <f t="shared" si="8"/>
        <v>0</v>
      </c>
      <c r="AU22" s="12"/>
      <c r="AV22" s="12"/>
      <c r="AW22" s="82">
        <f t="shared" si="16"/>
        <v>0</v>
      </c>
      <c r="AX22" s="11">
        <f t="shared" si="9"/>
        <v>1</v>
      </c>
      <c r="AY22" s="12"/>
      <c r="AZ22" s="12">
        <v>1</v>
      </c>
      <c r="BA22" s="12"/>
      <c r="BB22" s="12"/>
      <c r="BC22" s="82">
        <f t="shared" si="17"/>
        <v>8</v>
      </c>
      <c r="BD22" s="11">
        <f t="shared" si="10"/>
        <v>1</v>
      </c>
      <c r="BE22" s="12">
        <v>1</v>
      </c>
      <c r="BF22" s="12"/>
      <c r="BG22" s="82">
        <f t="shared" si="18"/>
        <v>14</v>
      </c>
      <c r="BH22" s="11">
        <f t="shared" si="11"/>
        <v>0</v>
      </c>
      <c r="BI22" s="12"/>
      <c r="BJ22" s="12"/>
      <c r="BK22" s="82">
        <f t="shared" si="19"/>
        <v>0</v>
      </c>
      <c r="BL22" s="105" t="s">
        <v>224</v>
      </c>
    </row>
    <row r="23" spans="1:64" x14ac:dyDescent="0.3">
      <c r="A23" s="30">
        <v>42327</v>
      </c>
      <c r="B23" s="9">
        <f t="shared" si="0"/>
        <v>0</v>
      </c>
      <c r="C23" s="10">
        <f t="shared" si="12"/>
        <v>919</v>
      </c>
      <c r="D23" s="11">
        <f t="shared" si="1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162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731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3"/>
        <v>2</v>
      </c>
      <c r="AJ23" s="11">
        <f t="shared" si="6"/>
        <v>0</v>
      </c>
      <c r="AK23" s="12"/>
      <c r="AL23" s="12"/>
      <c r="AM23" s="12"/>
      <c r="AN23" s="12"/>
      <c r="AO23" s="82">
        <f t="shared" si="14"/>
        <v>0</v>
      </c>
      <c r="AP23" s="11">
        <f t="shared" si="7"/>
        <v>0</v>
      </c>
      <c r="AQ23" s="12"/>
      <c r="AR23" s="12"/>
      <c r="AS23" s="82">
        <f t="shared" si="15"/>
        <v>2</v>
      </c>
      <c r="AT23" s="11">
        <f t="shared" si="8"/>
        <v>0</v>
      </c>
      <c r="AU23" s="12"/>
      <c r="AV23" s="12"/>
      <c r="AW23" s="82">
        <f t="shared" si="16"/>
        <v>0</v>
      </c>
      <c r="AX23" s="11">
        <f t="shared" si="9"/>
        <v>0</v>
      </c>
      <c r="AY23" s="12"/>
      <c r="AZ23" s="12"/>
      <c r="BA23" s="12"/>
      <c r="BB23" s="12"/>
      <c r="BC23" s="82">
        <f t="shared" si="17"/>
        <v>8</v>
      </c>
      <c r="BD23" s="11">
        <f t="shared" si="10"/>
        <v>0</v>
      </c>
      <c r="BE23" s="12"/>
      <c r="BF23" s="12"/>
      <c r="BG23" s="82">
        <f t="shared" si="18"/>
        <v>14</v>
      </c>
      <c r="BH23" s="11">
        <f t="shared" si="11"/>
        <v>0</v>
      </c>
      <c r="BI23" s="12"/>
      <c r="BJ23" s="12"/>
      <c r="BK23" s="82">
        <f t="shared" si="19"/>
        <v>0</v>
      </c>
      <c r="BL23" s="105"/>
    </row>
    <row r="24" spans="1:64" x14ac:dyDescent="0.3">
      <c r="A24" s="30">
        <v>42328</v>
      </c>
      <c r="B24" s="9">
        <f t="shared" si="0"/>
        <v>0</v>
      </c>
      <c r="C24" s="10">
        <f t="shared" si="12"/>
        <v>919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162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731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3"/>
        <v>2</v>
      </c>
      <c r="AJ24" s="11">
        <f t="shared" si="6"/>
        <v>0</v>
      </c>
      <c r="AK24" s="12"/>
      <c r="AL24" s="12"/>
      <c r="AM24" s="12"/>
      <c r="AN24" s="12"/>
      <c r="AO24" s="82">
        <f t="shared" si="14"/>
        <v>0</v>
      </c>
      <c r="AP24" s="11">
        <f t="shared" si="7"/>
        <v>0</v>
      </c>
      <c r="AQ24" s="12"/>
      <c r="AR24" s="12"/>
      <c r="AS24" s="82">
        <f t="shared" si="15"/>
        <v>2</v>
      </c>
      <c r="AT24" s="11">
        <f t="shared" si="8"/>
        <v>0</v>
      </c>
      <c r="AU24" s="12"/>
      <c r="AV24" s="12"/>
      <c r="AW24" s="82">
        <f t="shared" si="16"/>
        <v>0</v>
      </c>
      <c r="AX24" s="11">
        <f t="shared" si="9"/>
        <v>0</v>
      </c>
      <c r="AY24" s="12"/>
      <c r="AZ24" s="12"/>
      <c r="BA24" s="12"/>
      <c r="BB24" s="12"/>
      <c r="BC24" s="82">
        <f t="shared" si="17"/>
        <v>8</v>
      </c>
      <c r="BD24" s="11">
        <f t="shared" si="10"/>
        <v>0</v>
      </c>
      <c r="BE24" s="12"/>
      <c r="BF24" s="12"/>
      <c r="BG24" s="82">
        <f t="shared" si="18"/>
        <v>14</v>
      </c>
      <c r="BH24" s="11">
        <f t="shared" si="11"/>
        <v>0</v>
      </c>
      <c r="BI24" s="12"/>
      <c r="BJ24" s="12"/>
      <c r="BK24" s="82">
        <f t="shared" si="19"/>
        <v>0</v>
      </c>
      <c r="BL24" s="105"/>
    </row>
    <row r="25" spans="1:64" x14ac:dyDescent="0.3">
      <c r="A25" s="30">
        <v>42329</v>
      </c>
      <c r="B25" s="9">
        <f t="shared" si="0"/>
        <v>0</v>
      </c>
      <c r="C25" s="10">
        <f t="shared" si="12"/>
        <v>919</v>
      </c>
      <c r="D25" s="11">
        <f t="shared" si="1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162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731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3"/>
        <v>2</v>
      </c>
      <c r="AJ25" s="11">
        <f t="shared" si="6"/>
        <v>0</v>
      </c>
      <c r="AK25" s="12"/>
      <c r="AL25" s="12"/>
      <c r="AM25" s="12"/>
      <c r="AN25" s="12"/>
      <c r="AO25" s="82">
        <f t="shared" si="14"/>
        <v>0</v>
      </c>
      <c r="AP25" s="11">
        <f t="shared" si="7"/>
        <v>0</v>
      </c>
      <c r="AQ25" s="12"/>
      <c r="AR25" s="12"/>
      <c r="AS25" s="82">
        <f t="shared" si="15"/>
        <v>2</v>
      </c>
      <c r="AT25" s="11">
        <f t="shared" si="8"/>
        <v>0</v>
      </c>
      <c r="AU25" s="12"/>
      <c r="AV25" s="12"/>
      <c r="AW25" s="82">
        <f t="shared" si="16"/>
        <v>0</v>
      </c>
      <c r="AX25" s="11">
        <f t="shared" si="9"/>
        <v>0</v>
      </c>
      <c r="AY25" s="12"/>
      <c r="AZ25" s="12"/>
      <c r="BA25" s="12"/>
      <c r="BB25" s="12"/>
      <c r="BC25" s="82">
        <f t="shared" si="17"/>
        <v>8</v>
      </c>
      <c r="BD25" s="11">
        <f t="shared" si="10"/>
        <v>0</v>
      </c>
      <c r="BE25" s="12"/>
      <c r="BF25" s="12"/>
      <c r="BG25" s="82">
        <f t="shared" si="18"/>
        <v>14</v>
      </c>
      <c r="BH25" s="11">
        <f t="shared" si="11"/>
        <v>0</v>
      </c>
      <c r="BI25" s="12"/>
      <c r="BJ25" s="12"/>
      <c r="BK25" s="82">
        <f t="shared" si="19"/>
        <v>0</v>
      </c>
      <c r="BL25" s="105"/>
    </row>
    <row r="26" spans="1:64" x14ac:dyDescent="0.3">
      <c r="A26" s="30">
        <v>42330</v>
      </c>
      <c r="B26" s="9">
        <f t="shared" si="0"/>
        <v>0</v>
      </c>
      <c r="C26" s="10">
        <f t="shared" si="12"/>
        <v>919</v>
      </c>
      <c r="D26" s="11">
        <f t="shared" si="1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162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731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3"/>
        <v>2</v>
      </c>
      <c r="AJ26" s="11">
        <f t="shared" si="6"/>
        <v>0</v>
      </c>
      <c r="AK26" s="12"/>
      <c r="AL26" s="12"/>
      <c r="AM26" s="12"/>
      <c r="AN26" s="12"/>
      <c r="AO26" s="82">
        <f t="shared" si="14"/>
        <v>0</v>
      </c>
      <c r="AP26" s="11">
        <f t="shared" si="7"/>
        <v>0</v>
      </c>
      <c r="AQ26" s="12"/>
      <c r="AR26" s="12"/>
      <c r="AS26" s="82">
        <f t="shared" si="15"/>
        <v>2</v>
      </c>
      <c r="AT26" s="11">
        <f t="shared" si="8"/>
        <v>0</v>
      </c>
      <c r="AU26" s="12"/>
      <c r="AV26" s="12"/>
      <c r="AW26" s="82">
        <f t="shared" si="16"/>
        <v>0</v>
      </c>
      <c r="AX26" s="11">
        <f t="shared" si="9"/>
        <v>0</v>
      </c>
      <c r="AY26" s="12"/>
      <c r="AZ26" s="12"/>
      <c r="BA26" s="12"/>
      <c r="BB26" s="12"/>
      <c r="BC26" s="82">
        <f t="shared" si="17"/>
        <v>8</v>
      </c>
      <c r="BD26" s="11">
        <f t="shared" si="10"/>
        <v>0</v>
      </c>
      <c r="BE26" s="12"/>
      <c r="BF26" s="12"/>
      <c r="BG26" s="82">
        <f t="shared" si="18"/>
        <v>14</v>
      </c>
      <c r="BH26" s="11">
        <f t="shared" si="11"/>
        <v>0</v>
      </c>
      <c r="BI26" s="12"/>
      <c r="BJ26" s="12"/>
      <c r="BK26" s="82">
        <f t="shared" si="19"/>
        <v>0</v>
      </c>
      <c r="BL26" s="105"/>
    </row>
    <row r="27" spans="1:64" x14ac:dyDescent="0.3">
      <c r="A27" s="30">
        <v>42331</v>
      </c>
      <c r="B27" s="9">
        <f t="shared" si="0"/>
        <v>0</v>
      </c>
      <c r="C27" s="10">
        <f t="shared" si="12"/>
        <v>919</v>
      </c>
      <c r="D27" s="11">
        <f t="shared" si="1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162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731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3"/>
        <v>2</v>
      </c>
      <c r="AJ27" s="11">
        <f t="shared" si="6"/>
        <v>0</v>
      </c>
      <c r="AK27" s="12"/>
      <c r="AL27" s="12"/>
      <c r="AM27" s="12"/>
      <c r="AN27" s="12"/>
      <c r="AO27" s="82">
        <f t="shared" si="14"/>
        <v>0</v>
      </c>
      <c r="AP27" s="11">
        <f t="shared" si="7"/>
        <v>0</v>
      </c>
      <c r="AQ27" s="12"/>
      <c r="AR27" s="12"/>
      <c r="AS27" s="82">
        <f t="shared" si="15"/>
        <v>2</v>
      </c>
      <c r="AT27" s="11">
        <f t="shared" si="8"/>
        <v>0</v>
      </c>
      <c r="AU27" s="12"/>
      <c r="AV27" s="12"/>
      <c r="AW27" s="82">
        <f t="shared" si="16"/>
        <v>0</v>
      </c>
      <c r="AX27" s="11">
        <f t="shared" si="9"/>
        <v>0</v>
      </c>
      <c r="AY27" s="12"/>
      <c r="AZ27" s="12"/>
      <c r="BA27" s="12"/>
      <c r="BB27" s="12"/>
      <c r="BC27" s="82">
        <f t="shared" si="17"/>
        <v>8</v>
      </c>
      <c r="BD27" s="11">
        <f t="shared" si="10"/>
        <v>0</v>
      </c>
      <c r="BE27" s="12"/>
      <c r="BF27" s="12"/>
      <c r="BG27" s="82">
        <f t="shared" si="18"/>
        <v>14</v>
      </c>
      <c r="BH27" s="11">
        <f t="shared" si="11"/>
        <v>0</v>
      </c>
      <c r="BI27" s="12"/>
      <c r="BJ27" s="12"/>
      <c r="BK27" s="82">
        <f t="shared" si="19"/>
        <v>0</v>
      </c>
      <c r="BL27" s="105"/>
    </row>
    <row r="28" spans="1:64" x14ac:dyDescent="0.3">
      <c r="A28" s="30">
        <v>42332</v>
      </c>
      <c r="B28" s="9">
        <f t="shared" si="0"/>
        <v>0</v>
      </c>
      <c r="C28" s="10">
        <f t="shared" si="12"/>
        <v>919</v>
      </c>
      <c r="D28" s="11">
        <f t="shared" si="1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162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731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3"/>
        <v>2</v>
      </c>
      <c r="AJ28" s="11">
        <f t="shared" si="6"/>
        <v>0</v>
      </c>
      <c r="AK28" s="12"/>
      <c r="AL28" s="12"/>
      <c r="AM28" s="12"/>
      <c r="AN28" s="12"/>
      <c r="AO28" s="82">
        <f t="shared" si="14"/>
        <v>0</v>
      </c>
      <c r="AP28" s="11">
        <f t="shared" si="7"/>
        <v>0</v>
      </c>
      <c r="AQ28" s="12"/>
      <c r="AR28" s="12"/>
      <c r="AS28" s="82">
        <f t="shared" si="15"/>
        <v>2</v>
      </c>
      <c r="AT28" s="11">
        <f t="shared" si="8"/>
        <v>0</v>
      </c>
      <c r="AU28" s="12"/>
      <c r="AV28" s="12"/>
      <c r="AW28" s="82">
        <f t="shared" si="16"/>
        <v>0</v>
      </c>
      <c r="AX28" s="11">
        <f t="shared" si="9"/>
        <v>0</v>
      </c>
      <c r="AY28" s="12"/>
      <c r="AZ28" s="12"/>
      <c r="BA28" s="12"/>
      <c r="BB28" s="12"/>
      <c r="BC28" s="82">
        <f t="shared" si="17"/>
        <v>8</v>
      </c>
      <c r="BD28" s="11">
        <f t="shared" si="10"/>
        <v>0</v>
      </c>
      <c r="BE28" s="12"/>
      <c r="BF28" s="12"/>
      <c r="BG28" s="82">
        <f t="shared" si="18"/>
        <v>14</v>
      </c>
      <c r="BH28" s="11">
        <f t="shared" si="11"/>
        <v>0</v>
      </c>
      <c r="BI28" s="12"/>
      <c r="BJ28" s="12"/>
      <c r="BK28" s="82">
        <f t="shared" si="19"/>
        <v>0</v>
      </c>
      <c r="BL28" s="105"/>
    </row>
    <row r="29" spans="1:64" x14ac:dyDescent="0.3">
      <c r="A29" s="30">
        <v>42333</v>
      </c>
      <c r="B29" s="9">
        <f t="shared" si="0"/>
        <v>0</v>
      </c>
      <c r="C29" s="10">
        <f t="shared" si="12"/>
        <v>919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162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731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3"/>
        <v>2</v>
      </c>
      <c r="AJ29" s="11">
        <f t="shared" si="6"/>
        <v>0</v>
      </c>
      <c r="AK29" s="12"/>
      <c r="AL29" s="12"/>
      <c r="AM29" s="12"/>
      <c r="AN29" s="12"/>
      <c r="AO29" s="82">
        <f t="shared" si="14"/>
        <v>0</v>
      </c>
      <c r="AP29" s="11">
        <f t="shared" si="7"/>
        <v>0</v>
      </c>
      <c r="AQ29" s="12"/>
      <c r="AR29" s="12"/>
      <c r="AS29" s="82">
        <f t="shared" si="15"/>
        <v>2</v>
      </c>
      <c r="AT29" s="11">
        <f t="shared" si="8"/>
        <v>0</v>
      </c>
      <c r="AU29" s="12"/>
      <c r="AV29" s="12"/>
      <c r="AW29" s="82">
        <f t="shared" si="16"/>
        <v>0</v>
      </c>
      <c r="AX29" s="11">
        <f t="shared" si="9"/>
        <v>0</v>
      </c>
      <c r="AY29" s="12"/>
      <c r="AZ29" s="12"/>
      <c r="BA29" s="12"/>
      <c r="BB29" s="12"/>
      <c r="BC29" s="82">
        <f t="shared" si="17"/>
        <v>8</v>
      </c>
      <c r="BD29" s="11">
        <f t="shared" si="10"/>
        <v>0</v>
      </c>
      <c r="BE29" s="12"/>
      <c r="BF29" s="12"/>
      <c r="BG29" s="82">
        <f t="shared" si="18"/>
        <v>14</v>
      </c>
      <c r="BH29" s="11">
        <f t="shared" si="11"/>
        <v>0</v>
      </c>
      <c r="BI29" s="12"/>
      <c r="BJ29" s="12"/>
      <c r="BK29" s="82">
        <f t="shared" si="19"/>
        <v>0</v>
      </c>
      <c r="BL29" s="105"/>
    </row>
    <row r="30" spans="1:64" x14ac:dyDescent="0.3">
      <c r="A30" s="30">
        <v>42334</v>
      </c>
      <c r="B30" s="9">
        <f t="shared" si="0"/>
        <v>0</v>
      </c>
      <c r="C30" s="10">
        <f t="shared" si="12"/>
        <v>919</v>
      </c>
      <c r="D30" s="11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162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731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3"/>
        <v>2</v>
      </c>
      <c r="AJ30" s="11">
        <f t="shared" si="6"/>
        <v>0</v>
      </c>
      <c r="AK30" s="12"/>
      <c r="AL30" s="12"/>
      <c r="AM30" s="12"/>
      <c r="AN30" s="12"/>
      <c r="AO30" s="82">
        <f t="shared" si="14"/>
        <v>0</v>
      </c>
      <c r="AP30" s="11">
        <f t="shared" si="7"/>
        <v>0</v>
      </c>
      <c r="AQ30" s="12"/>
      <c r="AR30" s="12"/>
      <c r="AS30" s="82">
        <f t="shared" si="15"/>
        <v>2</v>
      </c>
      <c r="AT30" s="11">
        <f t="shared" si="8"/>
        <v>0</v>
      </c>
      <c r="AU30" s="12"/>
      <c r="AV30" s="12"/>
      <c r="AW30" s="82">
        <f t="shared" si="16"/>
        <v>0</v>
      </c>
      <c r="AX30" s="11">
        <f t="shared" si="9"/>
        <v>0</v>
      </c>
      <c r="AY30" s="12"/>
      <c r="AZ30" s="12"/>
      <c r="BA30" s="12"/>
      <c r="BB30" s="12"/>
      <c r="BC30" s="82">
        <f t="shared" si="17"/>
        <v>8</v>
      </c>
      <c r="BD30" s="11">
        <f t="shared" si="10"/>
        <v>0</v>
      </c>
      <c r="BE30" s="12"/>
      <c r="BF30" s="12"/>
      <c r="BG30" s="82">
        <f t="shared" si="18"/>
        <v>14</v>
      </c>
      <c r="BH30" s="11">
        <f t="shared" si="11"/>
        <v>0</v>
      </c>
      <c r="BI30" s="12"/>
      <c r="BJ30" s="12"/>
      <c r="BK30" s="82">
        <f t="shared" si="19"/>
        <v>0</v>
      </c>
      <c r="BL30" s="105"/>
    </row>
    <row r="31" spans="1:64" x14ac:dyDescent="0.3">
      <c r="A31" s="30">
        <v>42335</v>
      </c>
      <c r="B31" s="9">
        <f t="shared" si="0"/>
        <v>0</v>
      </c>
      <c r="C31" s="10">
        <f t="shared" si="12"/>
        <v>919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162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731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3"/>
        <v>2</v>
      </c>
      <c r="AJ31" s="11">
        <f t="shared" si="6"/>
        <v>0</v>
      </c>
      <c r="AK31" s="12"/>
      <c r="AL31" s="12"/>
      <c r="AM31" s="12"/>
      <c r="AN31" s="12"/>
      <c r="AO31" s="82">
        <f t="shared" si="14"/>
        <v>0</v>
      </c>
      <c r="AP31" s="11">
        <f t="shared" si="7"/>
        <v>0</v>
      </c>
      <c r="AQ31" s="12"/>
      <c r="AR31" s="12"/>
      <c r="AS31" s="82">
        <f t="shared" si="15"/>
        <v>2</v>
      </c>
      <c r="AT31" s="11">
        <f t="shared" si="8"/>
        <v>0</v>
      </c>
      <c r="AU31" s="12"/>
      <c r="AV31" s="12"/>
      <c r="AW31" s="82">
        <f t="shared" si="16"/>
        <v>0</v>
      </c>
      <c r="AX31" s="11">
        <f t="shared" si="9"/>
        <v>0</v>
      </c>
      <c r="AY31" s="12"/>
      <c r="AZ31" s="12"/>
      <c r="BA31" s="12"/>
      <c r="BB31" s="12"/>
      <c r="BC31" s="82">
        <f t="shared" si="17"/>
        <v>8</v>
      </c>
      <c r="BD31" s="11">
        <f t="shared" si="10"/>
        <v>0</v>
      </c>
      <c r="BE31" s="12"/>
      <c r="BF31" s="12"/>
      <c r="BG31" s="82">
        <f t="shared" si="18"/>
        <v>14</v>
      </c>
      <c r="BH31" s="11">
        <f t="shared" si="11"/>
        <v>0</v>
      </c>
      <c r="BI31" s="12"/>
      <c r="BJ31" s="12"/>
      <c r="BK31" s="82">
        <f t="shared" si="19"/>
        <v>0</v>
      </c>
      <c r="BL31" s="105"/>
    </row>
    <row r="32" spans="1:64" x14ac:dyDescent="0.3">
      <c r="A32" s="30">
        <v>42336</v>
      </c>
      <c r="B32" s="9">
        <f t="shared" si="0"/>
        <v>0</v>
      </c>
      <c r="C32" s="10">
        <f t="shared" si="12"/>
        <v>919</v>
      </c>
      <c r="D32" s="11">
        <f t="shared" si="1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162</v>
      </c>
      <c r="Q32" s="11">
        <f t="shared" si="3"/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731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3"/>
        <v>2</v>
      </c>
      <c r="AJ32" s="11">
        <f t="shared" si="6"/>
        <v>0</v>
      </c>
      <c r="AK32" s="12"/>
      <c r="AL32" s="12"/>
      <c r="AM32" s="12"/>
      <c r="AN32" s="12"/>
      <c r="AO32" s="82">
        <f t="shared" si="14"/>
        <v>0</v>
      </c>
      <c r="AP32" s="11">
        <f t="shared" si="7"/>
        <v>0</v>
      </c>
      <c r="AQ32" s="12"/>
      <c r="AR32" s="12"/>
      <c r="AS32" s="82">
        <f t="shared" si="15"/>
        <v>2</v>
      </c>
      <c r="AT32" s="11">
        <f t="shared" si="8"/>
        <v>0</v>
      </c>
      <c r="AU32" s="12"/>
      <c r="AV32" s="12"/>
      <c r="AW32" s="82">
        <f t="shared" si="16"/>
        <v>0</v>
      </c>
      <c r="AX32" s="11">
        <f t="shared" si="9"/>
        <v>0</v>
      </c>
      <c r="AY32" s="12"/>
      <c r="AZ32" s="12"/>
      <c r="BA32" s="12"/>
      <c r="BB32" s="12"/>
      <c r="BC32" s="82">
        <f t="shared" si="17"/>
        <v>8</v>
      </c>
      <c r="BD32" s="11">
        <f t="shared" si="10"/>
        <v>0</v>
      </c>
      <c r="BE32" s="12"/>
      <c r="BF32" s="12"/>
      <c r="BG32" s="82">
        <f t="shared" si="18"/>
        <v>14</v>
      </c>
      <c r="BH32" s="11">
        <f t="shared" si="11"/>
        <v>0</v>
      </c>
      <c r="BI32" s="12"/>
      <c r="BJ32" s="12"/>
      <c r="BK32" s="82">
        <f t="shared" si="19"/>
        <v>0</v>
      </c>
      <c r="BL32" s="105"/>
    </row>
    <row r="33" spans="1:64" x14ac:dyDescent="0.3">
      <c r="A33" s="30">
        <v>42337</v>
      </c>
      <c r="B33" s="9">
        <f t="shared" si="0"/>
        <v>0</v>
      </c>
      <c r="C33" s="10">
        <f t="shared" si="12"/>
        <v>919</v>
      </c>
      <c r="D33" s="11">
        <f t="shared" si="1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>SUM(P32+D33)</f>
        <v>162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731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3"/>
        <v>2</v>
      </c>
      <c r="AJ33" s="11">
        <f t="shared" si="6"/>
        <v>0</v>
      </c>
      <c r="AK33" s="12"/>
      <c r="AL33" s="12"/>
      <c r="AM33" s="12"/>
      <c r="AN33" s="12"/>
      <c r="AO33" s="82">
        <f t="shared" si="14"/>
        <v>0</v>
      </c>
      <c r="AP33" s="11">
        <f t="shared" si="7"/>
        <v>0</v>
      </c>
      <c r="AQ33" s="12"/>
      <c r="AR33" s="12"/>
      <c r="AS33" s="82">
        <f t="shared" si="15"/>
        <v>2</v>
      </c>
      <c r="AT33" s="11">
        <f t="shared" si="8"/>
        <v>0</v>
      </c>
      <c r="AU33" s="12"/>
      <c r="AV33" s="12"/>
      <c r="AW33" s="82">
        <f t="shared" si="16"/>
        <v>0</v>
      </c>
      <c r="AX33" s="11">
        <f t="shared" si="9"/>
        <v>0</v>
      </c>
      <c r="AY33" s="12"/>
      <c r="AZ33" s="12"/>
      <c r="BA33" s="12"/>
      <c r="BB33" s="12"/>
      <c r="BC33" s="82">
        <f t="shared" si="17"/>
        <v>8</v>
      </c>
      <c r="BD33" s="11">
        <f t="shared" si="10"/>
        <v>0</v>
      </c>
      <c r="BE33" s="12"/>
      <c r="BF33" s="12"/>
      <c r="BG33" s="82">
        <f t="shared" si="18"/>
        <v>14</v>
      </c>
      <c r="BH33" s="11">
        <f t="shared" si="11"/>
        <v>0</v>
      </c>
      <c r="BI33" s="12"/>
      <c r="BJ33" s="12"/>
      <c r="BK33" s="82">
        <f t="shared" si="19"/>
        <v>0</v>
      </c>
      <c r="BL33" s="105"/>
    </row>
    <row r="34" spans="1:64" s="15" customFormat="1" x14ac:dyDescent="0.3">
      <c r="A34" s="34">
        <v>42338</v>
      </c>
      <c r="B34" s="15">
        <f t="shared" si="0"/>
        <v>0</v>
      </c>
      <c r="C34" s="16">
        <f t="shared" si="12"/>
        <v>919</v>
      </c>
      <c r="D34" s="17">
        <f t="shared" si="1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83">
        <f t="shared" si="2"/>
        <v>162</v>
      </c>
      <c r="Q34" s="17">
        <f t="shared" si="3"/>
        <v>0</v>
      </c>
      <c r="R34" s="18"/>
      <c r="S34" s="18"/>
      <c r="T34" s="18"/>
      <c r="U34" s="18"/>
      <c r="V34" s="18"/>
      <c r="W34" s="18"/>
      <c r="X34" s="18"/>
      <c r="Y34" s="18"/>
      <c r="Z34" s="83">
        <f t="shared" si="4"/>
        <v>731</v>
      </c>
      <c r="AA34" s="17">
        <f t="shared" si="5"/>
        <v>0</v>
      </c>
      <c r="AB34" s="18"/>
      <c r="AC34" s="18"/>
      <c r="AD34" s="18"/>
      <c r="AE34" s="18"/>
      <c r="AF34" s="18"/>
      <c r="AG34" s="18"/>
      <c r="AH34" s="18"/>
      <c r="AI34" s="83">
        <f t="shared" si="13"/>
        <v>2</v>
      </c>
      <c r="AJ34" s="17">
        <f t="shared" si="6"/>
        <v>0</v>
      </c>
      <c r="AK34" s="18"/>
      <c r="AL34" s="18"/>
      <c r="AM34" s="18"/>
      <c r="AN34" s="18"/>
      <c r="AO34" s="83">
        <f t="shared" si="14"/>
        <v>0</v>
      </c>
      <c r="AP34" s="17">
        <f t="shared" si="7"/>
        <v>0</v>
      </c>
      <c r="AQ34" s="18"/>
      <c r="AR34" s="18"/>
      <c r="AS34" s="83">
        <f t="shared" si="15"/>
        <v>2</v>
      </c>
      <c r="AT34" s="17">
        <f t="shared" si="8"/>
        <v>0</v>
      </c>
      <c r="AU34" s="18"/>
      <c r="AV34" s="18"/>
      <c r="AW34" s="83">
        <f t="shared" si="16"/>
        <v>0</v>
      </c>
      <c r="AX34" s="17">
        <f t="shared" si="9"/>
        <v>0</v>
      </c>
      <c r="AY34" s="18"/>
      <c r="AZ34" s="18"/>
      <c r="BA34" s="18"/>
      <c r="BB34" s="18"/>
      <c r="BC34" s="83">
        <f t="shared" si="17"/>
        <v>8</v>
      </c>
      <c r="BD34" s="17">
        <f t="shared" si="10"/>
        <v>0</v>
      </c>
      <c r="BE34" s="18"/>
      <c r="BF34" s="18"/>
      <c r="BG34" s="83">
        <f t="shared" si="18"/>
        <v>14</v>
      </c>
      <c r="BH34" s="112">
        <f t="shared" si="11"/>
        <v>0</v>
      </c>
      <c r="BI34" s="18"/>
      <c r="BJ34" s="18"/>
      <c r="BK34" s="83">
        <f t="shared" si="19"/>
        <v>0</v>
      </c>
      <c r="BL34" s="106"/>
    </row>
    <row r="35" spans="1:64" s="21" customFormat="1" x14ac:dyDescent="0.3">
      <c r="A35" s="46"/>
      <c r="C35" s="22"/>
      <c r="D35" s="1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82"/>
      <c r="Q35" s="11"/>
      <c r="R35" s="23"/>
      <c r="S35" s="23"/>
      <c r="T35" s="23"/>
      <c r="U35" s="23"/>
      <c r="V35" s="23"/>
      <c r="W35" s="23"/>
      <c r="X35" s="23"/>
      <c r="Y35" s="23"/>
      <c r="Z35" s="82"/>
      <c r="AA35" s="11"/>
      <c r="AB35" s="23"/>
      <c r="AC35" s="23"/>
      <c r="AD35" s="23"/>
      <c r="AE35" s="23"/>
      <c r="AF35" s="23"/>
      <c r="AG35" s="23"/>
      <c r="AH35" s="23"/>
      <c r="AI35" s="82"/>
      <c r="AJ35" s="11"/>
      <c r="AK35" s="23"/>
      <c r="AL35" s="23"/>
      <c r="AM35" s="23"/>
      <c r="AN35" s="23"/>
      <c r="AO35" s="82"/>
      <c r="AP35" s="11"/>
      <c r="AQ35" s="23"/>
      <c r="AR35" s="23"/>
      <c r="AS35" s="82"/>
      <c r="AT35" s="11"/>
      <c r="AU35" s="23"/>
      <c r="AV35" s="23"/>
      <c r="AW35" s="82"/>
      <c r="AX35" s="11"/>
      <c r="AY35" s="23"/>
      <c r="AZ35" s="23"/>
      <c r="BA35" s="23"/>
      <c r="BB35" s="23"/>
      <c r="BC35" s="82"/>
      <c r="BD35" s="11"/>
      <c r="BE35" s="23"/>
      <c r="BF35" s="23"/>
      <c r="BG35" s="82"/>
      <c r="BH35" s="110"/>
      <c r="BI35" s="23"/>
      <c r="BJ35" s="23"/>
      <c r="BK35" s="82"/>
      <c r="BL35" s="107"/>
    </row>
    <row r="36" spans="1:64" s="26" customFormat="1" ht="12.45" x14ac:dyDescent="0.3">
      <c r="A36" s="25" t="s">
        <v>76</v>
      </c>
      <c r="C36" s="27"/>
      <c r="D36" s="76">
        <f t="shared" ref="D36:AN36" si="20">SUM(D5:D34)</f>
        <v>162</v>
      </c>
      <c r="E36" s="26">
        <f t="shared" si="20"/>
        <v>162</v>
      </c>
      <c r="F36" s="26">
        <f t="shared" si="20"/>
        <v>0</v>
      </c>
      <c r="G36" s="26">
        <f t="shared" si="20"/>
        <v>0</v>
      </c>
      <c r="H36" s="26">
        <f t="shared" si="20"/>
        <v>0</v>
      </c>
      <c r="I36" s="26">
        <f t="shared" si="20"/>
        <v>0</v>
      </c>
      <c r="J36" s="26">
        <f t="shared" si="20"/>
        <v>0</v>
      </c>
      <c r="K36" s="26">
        <f>SUM(K5:K34)</f>
        <v>0</v>
      </c>
      <c r="L36" s="26">
        <f t="shared" si="20"/>
        <v>0</v>
      </c>
      <c r="M36" s="26">
        <f t="shared" si="20"/>
        <v>0</v>
      </c>
      <c r="N36" s="26">
        <f t="shared" si="20"/>
        <v>0</v>
      </c>
      <c r="O36" s="26">
        <f t="shared" si="20"/>
        <v>0</v>
      </c>
      <c r="P36" s="84">
        <f>P34</f>
        <v>162</v>
      </c>
      <c r="Q36" s="76">
        <f t="shared" si="20"/>
        <v>731</v>
      </c>
      <c r="R36" s="26">
        <f t="shared" si="20"/>
        <v>254</v>
      </c>
      <c r="S36" s="26">
        <f>SUM(S5:S34)</f>
        <v>38</v>
      </c>
      <c r="T36" s="26">
        <f t="shared" si="20"/>
        <v>0</v>
      </c>
      <c r="U36" s="26">
        <f t="shared" si="20"/>
        <v>41</v>
      </c>
      <c r="V36" s="26">
        <f>SUM(V5:V34)</f>
        <v>0</v>
      </c>
      <c r="W36" s="26">
        <f t="shared" si="20"/>
        <v>398</v>
      </c>
      <c r="X36" s="26">
        <f t="shared" si="20"/>
        <v>0</v>
      </c>
      <c r="Y36" s="26">
        <f t="shared" si="20"/>
        <v>0</v>
      </c>
      <c r="Z36" s="84">
        <f>Z34</f>
        <v>731</v>
      </c>
      <c r="AA36" s="76">
        <f t="shared" si="20"/>
        <v>2</v>
      </c>
      <c r="AB36" s="26">
        <f t="shared" si="20"/>
        <v>0</v>
      </c>
      <c r="AC36" s="26">
        <f t="shared" si="20"/>
        <v>2</v>
      </c>
      <c r="AD36" s="26">
        <f t="shared" si="20"/>
        <v>0</v>
      </c>
      <c r="AE36" s="26">
        <f t="shared" si="20"/>
        <v>0</v>
      </c>
      <c r="AF36" s="26">
        <f t="shared" si="20"/>
        <v>0</v>
      </c>
      <c r="AG36" s="26">
        <f t="shared" si="20"/>
        <v>0</v>
      </c>
      <c r="AH36" s="26">
        <f t="shared" si="20"/>
        <v>0</v>
      </c>
      <c r="AI36" s="84">
        <f>AI34</f>
        <v>2</v>
      </c>
      <c r="AJ36" s="76">
        <f t="shared" si="20"/>
        <v>0</v>
      </c>
      <c r="AK36" s="26">
        <f t="shared" si="20"/>
        <v>0</v>
      </c>
      <c r="AL36" s="26">
        <f t="shared" si="20"/>
        <v>0</v>
      </c>
      <c r="AM36" s="26">
        <f t="shared" si="20"/>
        <v>0</v>
      </c>
      <c r="AN36" s="26">
        <f t="shared" si="20"/>
        <v>0</v>
      </c>
      <c r="AO36" s="84">
        <f>AO34</f>
        <v>0</v>
      </c>
      <c r="AP36" s="76">
        <f>SUM(AP5:AP34)</f>
        <v>2</v>
      </c>
      <c r="AQ36" s="26">
        <f t="shared" ref="AQ36:BF36" si="21">SUM(AQ5:AQ34)</f>
        <v>2</v>
      </c>
      <c r="AR36" s="26">
        <f t="shared" si="21"/>
        <v>0</v>
      </c>
      <c r="AS36" s="84">
        <f>AS34</f>
        <v>2</v>
      </c>
      <c r="AT36" s="76">
        <f t="shared" si="21"/>
        <v>0</v>
      </c>
      <c r="AU36" s="26">
        <f t="shared" si="21"/>
        <v>0</v>
      </c>
      <c r="AV36" s="26">
        <f t="shared" si="21"/>
        <v>0</v>
      </c>
      <c r="AW36" s="84">
        <f>AW34</f>
        <v>0</v>
      </c>
      <c r="AX36" s="76">
        <f t="shared" si="21"/>
        <v>8</v>
      </c>
      <c r="AY36" s="26">
        <f>SUM(AY5:AY34)</f>
        <v>3</v>
      </c>
      <c r="AZ36" s="26">
        <f>SUM(AZ5:AZ34)</f>
        <v>5</v>
      </c>
      <c r="BA36" s="26">
        <f t="shared" si="21"/>
        <v>0</v>
      </c>
      <c r="BB36" s="26">
        <f t="shared" si="21"/>
        <v>0</v>
      </c>
      <c r="BC36" s="84">
        <f>BC34</f>
        <v>8</v>
      </c>
      <c r="BD36" s="76">
        <f>SUM(BD5:BD34)</f>
        <v>14</v>
      </c>
      <c r="BE36" s="26">
        <f>SUM(BE5:BE34)</f>
        <v>14</v>
      </c>
      <c r="BF36" s="26">
        <f t="shared" si="21"/>
        <v>0</v>
      </c>
      <c r="BG36" s="84">
        <f>BG34</f>
        <v>14</v>
      </c>
      <c r="BH36" s="76">
        <f>SUM(BH5:BH34)</f>
        <v>0</v>
      </c>
      <c r="BI36" s="26">
        <f>SUM(BI5:BI34)</f>
        <v>0</v>
      </c>
      <c r="BJ36" s="26">
        <f>SUM(BJ5:BJ34)</f>
        <v>0</v>
      </c>
      <c r="BK36" s="84">
        <f>BK34</f>
        <v>0</v>
      </c>
      <c r="BL36" s="108"/>
    </row>
    <row r="37" spans="1:64" s="21" customFormat="1" x14ac:dyDescent="0.3">
      <c r="A37" s="46"/>
      <c r="C37" s="22"/>
      <c r="D37" s="11"/>
      <c r="P37" s="82"/>
      <c r="Q37" s="11"/>
      <c r="Z37" s="82"/>
      <c r="AA37" s="11"/>
      <c r="AI37" s="82"/>
      <c r="AJ37" s="11"/>
      <c r="AO37" s="82"/>
      <c r="AP37" s="11"/>
      <c r="AS37" s="82"/>
      <c r="AT37" s="11"/>
      <c r="AW37" s="82"/>
      <c r="AX37" s="11"/>
      <c r="BC37" s="82"/>
      <c r="BD37" s="11"/>
      <c r="BG37" s="82"/>
      <c r="BH37" s="11"/>
      <c r="BK37" s="82"/>
      <c r="BL37" s="109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  <row r="39" spans="1:64" x14ac:dyDescent="0.3">
      <c r="AE39" s="21"/>
      <c r="AF39" s="21"/>
      <c r="AG39" s="21"/>
      <c r="AH39" s="21"/>
    </row>
    <row r="40" spans="1:64" x14ac:dyDescent="0.3">
      <c r="AE40" s="21"/>
      <c r="AF40" s="21"/>
      <c r="AG40" s="21"/>
      <c r="AH40" s="21"/>
    </row>
    <row r="41" spans="1:64" x14ac:dyDescent="0.3">
      <c r="AE41" s="21"/>
      <c r="AF41" s="21"/>
      <c r="AG41" s="21"/>
      <c r="AH41" s="21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L4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42339</v>
      </c>
      <c r="B5" s="9">
        <f t="shared" ref="B5:B35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P5" s="11">
        <f>SUM(AQ5:AR5)</f>
        <v>0</v>
      </c>
      <c r="AQ5" s="12"/>
      <c r="AR5" s="12"/>
      <c r="AS5" s="82">
        <f>SUM(AQ5:AR5)</f>
        <v>0</v>
      </c>
      <c r="AT5" s="11">
        <f>SUM(AU5:AV5)</f>
        <v>0</v>
      </c>
      <c r="AU5" s="12"/>
      <c r="AV5" s="12"/>
      <c r="AW5" s="82">
        <f>SUM(AU5:AV5)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0</v>
      </c>
      <c r="BE5" s="12"/>
      <c r="BF5" s="12"/>
      <c r="BG5" s="82">
        <f>SUM(BE5:BF5)</f>
        <v>0</v>
      </c>
      <c r="BH5" s="11">
        <f>SUM(BI5:BJ5)</f>
        <v>0</v>
      </c>
      <c r="BI5" s="12"/>
      <c r="BJ5" s="12"/>
      <c r="BK5" s="82">
        <f>SUM(BH5:BJ5)</f>
        <v>0</v>
      </c>
      <c r="BL5" s="105"/>
    </row>
    <row r="6" spans="1:64" x14ac:dyDescent="0.3">
      <c r="A6" s="30">
        <v>42340</v>
      </c>
      <c r="B6" s="9">
        <f t="shared" si="0"/>
        <v>0</v>
      </c>
      <c r="C6" s="10">
        <f>SUM(C5+B6)</f>
        <v>0</v>
      </c>
      <c r="D6" s="11">
        <f t="shared" ref="D6:D34" si="1">SUM(E6:O6)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4" si="2">SUM(P5+D6)</f>
        <v>0</v>
      </c>
      <c r="Q6" s="11">
        <f t="shared" ref="Q6:Q35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5" si="4">SUM(Z5+Q6)</f>
        <v>0</v>
      </c>
      <c r="AA6" s="11">
        <f t="shared" ref="AA6:AA35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5" si="6">SUM(AK6:AN6)</f>
        <v>0</v>
      </c>
      <c r="AK6" s="12"/>
      <c r="AL6" s="12"/>
      <c r="AM6" s="12"/>
      <c r="AN6" s="12"/>
      <c r="AO6" s="82">
        <f>SUM(AO5+AJ6)</f>
        <v>0</v>
      </c>
      <c r="AP6" s="11">
        <f t="shared" ref="AP6:AP35" si="7">SUM(AQ6:AR6)</f>
        <v>0</v>
      </c>
      <c r="AQ6" s="12"/>
      <c r="AR6" s="12"/>
      <c r="AS6" s="82">
        <f>SUM(AP6+AS5)</f>
        <v>0</v>
      </c>
      <c r="AT6" s="11">
        <f t="shared" ref="AT6:AT35" si="8">SUM(AU6:AV6)</f>
        <v>0</v>
      </c>
      <c r="AU6" s="12"/>
      <c r="AV6" s="12"/>
      <c r="AW6" s="82">
        <f>SUM(AT6+AW5)</f>
        <v>0</v>
      </c>
      <c r="AX6" s="11">
        <f t="shared" ref="AX6:AX35" si="9">SUM(AY6:BB6)</f>
        <v>0</v>
      </c>
      <c r="AY6" s="12"/>
      <c r="AZ6" s="12"/>
      <c r="BA6" s="12"/>
      <c r="BB6" s="12"/>
      <c r="BC6" s="82">
        <f>SUM(AX6+BC5)</f>
        <v>0</v>
      </c>
      <c r="BD6" s="11">
        <f t="shared" ref="BD6:BD35" si="10">SUM(BE6:BF6)</f>
        <v>0</v>
      </c>
      <c r="BE6" s="12"/>
      <c r="BF6" s="12"/>
      <c r="BG6" s="82">
        <f>SUM(BD6+BG5)</f>
        <v>0</v>
      </c>
      <c r="BH6" s="11">
        <f t="shared" ref="BH6:BH35" si="11">SUM(BI6:BJ6)</f>
        <v>0</v>
      </c>
      <c r="BI6" s="12"/>
      <c r="BJ6" s="12"/>
      <c r="BK6" s="82">
        <f>SUM(BH6+BK5)</f>
        <v>0</v>
      </c>
      <c r="BL6" s="105"/>
    </row>
    <row r="7" spans="1:64" x14ac:dyDescent="0.3">
      <c r="A7" s="30">
        <v>42341</v>
      </c>
      <c r="B7" s="9">
        <f t="shared" si="0"/>
        <v>0</v>
      </c>
      <c r="C7" s="10">
        <f t="shared" ref="C7:C35" si="12">SUM(C6+B7)</f>
        <v>0</v>
      </c>
      <c r="D7" s="11">
        <f t="shared" si="1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0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5" si="13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5" si="14">SUM(AO6+AJ7)</f>
        <v>0</v>
      </c>
      <c r="AP7" s="11">
        <f t="shared" si="7"/>
        <v>0</v>
      </c>
      <c r="AQ7" s="12"/>
      <c r="AR7" s="12"/>
      <c r="AS7" s="82">
        <f>SUM(AP7+AS6)</f>
        <v>0</v>
      </c>
      <c r="AT7" s="11">
        <f>SUM(AU7:AV7)</f>
        <v>0</v>
      </c>
      <c r="AU7" s="12"/>
      <c r="AV7" s="12"/>
      <c r="AW7" s="82">
        <f>SUM(AT7+AW6)</f>
        <v>0</v>
      </c>
      <c r="AX7" s="11">
        <f t="shared" si="9"/>
        <v>0</v>
      </c>
      <c r="AY7" s="12"/>
      <c r="AZ7" s="12"/>
      <c r="BA7" s="12"/>
      <c r="BB7" s="12"/>
      <c r="BC7" s="82">
        <f t="shared" ref="BC7:BC35" si="15">SUM(AX7+BC6)</f>
        <v>0</v>
      </c>
      <c r="BD7" s="11">
        <f t="shared" si="10"/>
        <v>0</v>
      </c>
      <c r="BE7" s="12"/>
      <c r="BF7" s="12"/>
      <c r="BG7" s="82">
        <f>SUM(BD7+BG6)</f>
        <v>0</v>
      </c>
      <c r="BH7" s="11">
        <f t="shared" si="11"/>
        <v>0</v>
      </c>
      <c r="BI7" s="12"/>
      <c r="BJ7" s="12"/>
      <c r="BK7" s="82">
        <f>SUM(BH7+BK6)</f>
        <v>0</v>
      </c>
      <c r="BL7" s="105"/>
    </row>
    <row r="8" spans="1:64" x14ac:dyDescent="0.3">
      <c r="A8" s="30">
        <v>42342</v>
      </c>
      <c r="B8" s="9">
        <f t="shared" si="0"/>
        <v>0</v>
      </c>
      <c r="C8" s="10">
        <f t="shared" si="12"/>
        <v>0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0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3"/>
        <v>0</v>
      </c>
      <c r="AJ8" s="11">
        <f t="shared" si="6"/>
        <v>0</v>
      </c>
      <c r="AK8" s="12"/>
      <c r="AL8" s="12"/>
      <c r="AM8" s="12"/>
      <c r="AN8" s="12"/>
      <c r="AO8" s="82">
        <f t="shared" si="14"/>
        <v>0</v>
      </c>
      <c r="AP8" s="11">
        <f t="shared" si="7"/>
        <v>0</v>
      </c>
      <c r="AQ8" s="12"/>
      <c r="AR8" s="12"/>
      <c r="AS8" s="82">
        <f t="shared" ref="AS8:AS35" si="16">SUM(AP8+AS7)</f>
        <v>0</v>
      </c>
      <c r="AT8" s="11">
        <f t="shared" si="8"/>
        <v>0</v>
      </c>
      <c r="AU8" s="12"/>
      <c r="AV8" s="12"/>
      <c r="AW8" s="82">
        <f t="shared" ref="AW8:AW35" si="17">SUM(AT8+AW7)</f>
        <v>0</v>
      </c>
      <c r="AX8" s="11">
        <f t="shared" si="9"/>
        <v>0</v>
      </c>
      <c r="AY8" s="12"/>
      <c r="AZ8" s="12"/>
      <c r="BA8" s="12"/>
      <c r="BB8" s="12"/>
      <c r="BC8" s="82">
        <f t="shared" si="15"/>
        <v>0</v>
      </c>
      <c r="BD8" s="11">
        <f t="shared" si="10"/>
        <v>0</v>
      </c>
      <c r="BE8" s="12"/>
      <c r="BF8" s="12"/>
      <c r="BG8" s="82">
        <f t="shared" ref="BG8:BG35" si="18">SUM(BD8+BG7)</f>
        <v>0</v>
      </c>
      <c r="BH8" s="11">
        <f t="shared" si="11"/>
        <v>0</v>
      </c>
      <c r="BI8" s="12"/>
      <c r="BJ8" s="12"/>
      <c r="BK8" s="82">
        <f t="shared" ref="BK8:BK35" si="19">SUM(BH8+BK7)</f>
        <v>0</v>
      </c>
      <c r="BL8" s="105"/>
    </row>
    <row r="9" spans="1:64" x14ac:dyDescent="0.3">
      <c r="A9" s="30">
        <v>42343</v>
      </c>
      <c r="B9" s="9">
        <f t="shared" si="0"/>
        <v>0</v>
      </c>
      <c r="C9" s="10">
        <f t="shared" si="12"/>
        <v>0</v>
      </c>
      <c r="D9" s="11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0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3"/>
        <v>0</v>
      </c>
      <c r="AJ9" s="11">
        <f t="shared" si="6"/>
        <v>0</v>
      </c>
      <c r="AK9" s="12"/>
      <c r="AL9" s="12"/>
      <c r="AM9" s="12"/>
      <c r="AN9" s="12"/>
      <c r="AO9" s="82">
        <f t="shared" si="14"/>
        <v>0</v>
      </c>
      <c r="AP9" s="11">
        <f t="shared" si="7"/>
        <v>0</v>
      </c>
      <c r="AQ9" s="12"/>
      <c r="AR9" s="12"/>
      <c r="AS9" s="82">
        <f t="shared" si="16"/>
        <v>0</v>
      </c>
      <c r="AT9" s="11">
        <f t="shared" si="8"/>
        <v>0</v>
      </c>
      <c r="AU9" s="12"/>
      <c r="AV9" s="12"/>
      <c r="AW9" s="82">
        <f t="shared" si="17"/>
        <v>0</v>
      </c>
      <c r="AX9" s="11">
        <f t="shared" si="9"/>
        <v>0</v>
      </c>
      <c r="AY9" s="12"/>
      <c r="AZ9" s="12"/>
      <c r="BA9" s="12"/>
      <c r="BB9" s="12"/>
      <c r="BC9" s="82">
        <f t="shared" si="15"/>
        <v>0</v>
      </c>
      <c r="BD9" s="11">
        <f t="shared" si="10"/>
        <v>0</v>
      </c>
      <c r="BE9" s="12"/>
      <c r="BF9" s="12"/>
      <c r="BG9" s="82">
        <f t="shared" si="18"/>
        <v>0</v>
      </c>
      <c r="BH9" s="11">
        <f t="shared" si="11"/>
        <v>0</v>
      </c>
      <c r="BI9" s="12"/>
      <c r="BJ9" s="12"/>
      <c r="BK9" s="82">
        <f t="shared" si="19"/>
        <v>0</v>
      </c>
      <c r="BL9" s="105"/>
    </row>
    <row r="10" spans="1:64" x14ac:dyDescent="0.3">
      <c r="A10" s="30">
        <v>42344</v>
      </c>
      <c r="B10" s="9">
        <f t="shared" si="0"/>
        <v>0</v>
      </c>
      <c r="C10" s="10">
        <f t="shared" si="12"/>
        <v>0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0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3"/>
        <v>0</v>
      </c>
      <c r="AJ10" s="11">
        <f t="shared" si="6"/>
        <v>0</v>
      </c>
      <c r="AK10" s="12"/>
      <c r="AL10" s="12"/>
      <c r="AM10" s="12"/>
      <c r="AN10" s="12"/>
      <c r="AO10" s="82">
        <f t="shared" si="14"/>
        <v>0</v>
      </c>
      <c r="AP10" s="11">
        <f t="shared" si="7"/>
        <v>0</v>
      </c>
      <c r="AQ10" s="12"/>
      <c r="AR10" s="12"/>
      <c r="AS10" s="82">
        <f t="shared" si="16"/>
        <v>0</v>
      </c>
      <c r="AT10" s="11">
        <f t="shared" si="8"/>
        <v>0</v>
      </c>
      <c r="AU10" s="12"/>
      <c r="AV10" s="12"/>
      <c r="AW10" s="82">
        <f t="shared" si="17"/>
        <v>0</v>
      </c>
      <c r="AX10" s="11">
        <f t="shared" si="9"/>
        <v>0</v>
      </c>
      <c r="AY10" s="12"/>
      <c r="AZ10" s="12"/>
      <c r="BA10" s="12"/>
      <c r="BB10" s="12"/>
      <c r="BC10" s="82">
        <f t="shared" si="15"/>
        <v>0</v>
      </c>
      <c r="BD10" s="11">
        <f t="shared" si="10"/>
        <v>0</v>
      </c>
      <c r="BE10" s="12"/>
      <c r="BF10" s="12"/>
      <c r="BG10" s="82">
        <f t="shared" si="18"/>
        <v>0</v>
      </c>
      <c r="BH10" s="11">
        <f t="shared" si="11"/>
        <v>0</v>
      </c>
      <c r="BI10" s="12"/>
      <c r="BJ10" s="12"/>
      <c r="BK10" s="82">
        <f t="shared" si="19"/>
        <v>0</v>
      </c>
      <c r="BL10" s="105"/>
    </row>
    <row r="11" spans="1:64" x14ac:dyDescent="0.3">
      <c r="A11" s="30">
        <v>42345</v>
      </c>
      <c r="B11" s="9">
        <f t="shared" si="0"/>
        <v>0</v>
      </c>
      <c r="C11" s="10">
        <f t="shared" si="12"/>
        <v>0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3"/>
        <v>0</v>
      </c>
      <c r="AJ11" s="11">
        <f t="shared" si="6"/>
        <v>0</v>
      </c>
      <c r="AK11" s="12"/>
      <c r="AL11" s="12"/>
      <c r="AM11" s="12"/>
      <c r="AN11" s="12"/>
      <c r="AO11" s="82">
        <f t="shared" si="14"/>
        <v>0</v>
      </c>
      <c r="AP11" s="11">
        <f t="shared" si="7"/>
        <v>0</v>
      </c>
      <c r="AQ11" s="12"/>
      <c r="AR11" s="12"/>
      <c r="AS11" s="82">
        <f t="shared" si="16"/>
        <v>0</v>
      </c>
      <c r="AT11" s="11">
        <f t="shared" si="8"/>
        <v>0</v>
      </c>
      <c r="AU11" s="12"/>
      <c r="AV11" s="12"/>
      <c r="AW11" s="82">
        <f t="shared" si="17"/>
        <v>0</v>
      </c>
      <c r="AX11" s="11">
        <f t="shared" si="9"/>
        <v>0</v>
      </c>
      <c r="AY11" s="12"/>
      <c r="AZ11" s="12"/>
      <c r="BA11" s="12"/>
      <c r="BB11" s="12"/>
      <c r="BC11" s="82">
        <f t="shared" si="15"/>
        <v>0</v>
      </c>
      <c r="BD11" s="11">
        <f t="shared" si="10"/>
        <v>0</v>
      </c>
      <c r="BE11" s="12"/>
      <c r="BF11" s="12"/>
      <c r="BG11" s="82">
        <f t="shared" si="18"/>
        <v>0</v>
      </c>
      <c r="BH11" s="11">
        <f t="shared" si="11"/>
        <v>0</v>
      </c>
      <c r="BI11" s="12"/>
      <c r="BJ11" s="12"/>
      <c r="BK11" s="82">
        <f t="shared" si="19"/>
        <v>0</v>
      </c>
      <c r="BL11" s="105"/>
    </row>
    <row r="12" spans="1:64" x14ac:dyDescent="0.3">
      <c r="A12" s="30">
        <v>42346</v>
      </c>
      <c r="B12" s="9">
        <f t="shared" si="0"/>
        <v>0</v>
      </c>
      <c r="C12" s="10">
        <f t="shared" si="12"/>
        <v>0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3"/>
        <v>0</v>
      </c>
      <c r="AJ12" s="11">
        <f t="shared" si="6"/>
        <v>0</v>
      </c>
      <c r="AK12" s="12"/>
      <c r="AL12" s="12"/>
      <c r="AM12" s="12"/>
      <c r="AN12" s="12"/>
      <c r="AO12" s="82">
        <f t="shared" si="14"/>
        <v>0</v>
      </c>
      <c r="AP12" s="11">
        <f t="shared" si="7"/>
        <v>0</v>
      </c>
      <c r="AQ12" s="12"/>
      <c r="AR12" s="12"/>
      <c r="AS12" s="82">
        <f t="shared" si="16"/>
        <v>0</v>
      </c>
      <c r="AT12" s="11">
        <f t="shared" si="8"/>
        <v>0</v>
      </c>
      <c r="AU12" s="12"/>
      <c r="AV12" s="12"/>
      <c r="AW12" s="82">
        <f t="shared" si="17"/>
        <v>0</v>
      </c>
      <c r="AX12" s="11">
        <f t="shared" si="9"/>
        <v>0</v>
      </c>
      <c r="AY12" s="12"/>
      <c r="AZ12" s="12"/>
      <c r="BA12" s="12"/>
      <c r="BB12" s="12"/>
      <c r="BC12" s="82">
        <f t="shared" si="15"/>
        <v>0</v>
      </c>
      <c r="BD12" s="11">
        <f t="shared" si="10"/>
        <v>0</v>
      </c>
      <c r="BE12" s="12"/>
      <c r="BF12" s="12"/>
      <c r="BG12" s="82">
        <f t="shared" si="18"/>
        <v>0</v>
      </c>
      <c r="BH12" s="11">
        <f t="shared" si="11"/>
        <v>0</v>
      </c>
      <c r="BI12" s="12"/>
      <c r="BJ12" s="12"/>
      <c r="BK12" s="82">
        <f t="shared" si="19"/>
        <v>0</v>
      </c>
      <c r="BL12" s="105"/>
    </row>
    <row r="13" spans="1:64" x14ac:dyDescent="0.3">
      <c r="A13" s="30">
        <v>42347</v>
      </c>
      <c r="B13" s="9">
        <f t="shared" si="0"/>
        <v>0</v>
      </c>
      <c r="C13" s="10">
        <f t="shared" si="12"/>
        <v>0</v>
      </c>
      <c r="D13" s="11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0</v>
      </c>
      <c r="Q13" s="11">
        <f>SUM(R13:Y13)</f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3"/>
        <v>0</v>
      </c>
      <c r="AJ13" s="11">
        <f t="shared" si="6"/>
        <v>0</v>
      </c>
      <c r="AK13" s="12"/>
      <c r="AL13" s="12"/>
      <c r="AM13" s="12"/>
      <c r="AN13" s="12"/>
      <c r="AO13" s="82">
        <f t="shared" si="14"/>
        <v>0</v>
      </c>
      <c r="AP13" s="11">
        <f t="shared" si="7"/>
        <v>0</v>
      </c>
      <c r="AQ13" s="12"/>
      <c r="AR13" s="12"/>
      <c r="AS13" s="82">
        <f t="shared" si="16"/>
        <v>0</v>
      </c>
      <c r="AT13" s="11">
        <f t="shared" si="8"/>
        <v>0</v>
      </c>
      <c r="AU13" s="12"/>
      <c r="AV13" s="12"/>
      <c r="AW13" s="82">
        <f t="shared" si="17"/>
        <v>0</v>
      </c>
      <c r="AX13" s="11">
        <f t="shared" si="9"/>
        <v>0</v>
      </c>
      <c r="AY13" s="12"/>
      <c r="AZ13" s="12"/>
      <c r="BA13" s="12"/>
      <c r="BB13" s="12"/>
      <c r="BC13" s="82">
        <f t="shared" si="15"/>
        <v>0</v>
      </c>
      <c r="BD13" s="11">
        <f t="shared" si="10"/>
        <v>0</v>
      </c>
      <c r="BE13" s="12"/>
      <c r="BF13" s="12"/>
      <c r="BG13" s="82">
        <f t="shared" si="18"/>
        <v>0</v>
      </c>
      <c r="BH13" s="11">
        <f t="shared" si="11"/>
        <v>0</v>
      </c>
      <c r="BI13" s="12"/>
      <c r="BJ13" s="12"/>
      <c r="BK13" s="82">
        <f t="shared" si="19"/>
        <v>0</v>
      </c>
      <c r="BL13" s="105"/>
    </row>
    <row r="14" spans="1:64" x14ac:dyDescent="0.3">
      <c r="A14" s="30">
        <v>42348</v>
      </c>
      <c r="B14" s="9">
        <f t="shared" si="0"/>
        <v>0</v>
      </c>
      <c r="C14" s="10">
        <f t="shared" si="12"/>
        <v>0</v>
      </c>
      <c r="D14" s="11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0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3"/>
        <v>0</v>
      </c>
      <c r="AJ14" s="11">
        <f t="shared" si="6"/>
        <v>0</v>
      </c>
      <c r="AK14" s="12"/>
      <c r="AL14" s="12"/>
      <c r="AM14" s="12"/>
      <c r="AN14" s="12"/>
      <c r="AO14" s="82">
        <f t="shared" si="14"/>
        <v>0</v>
      </c>
      <c r="AP14" s="11">
        <f t="shared" si="7"/>
        <v>0</v>
      </c>
      <c r="AQ14" s="12"/>
      <c r="AR14" s="12"/>
      <c r="AS14" s="82">
        <f t="shared" si="16"/>
        <v>0</v>
      </c>
      <c r="AT14" s="11">
        <f t="shared" si="8"/>
        <v>0</v>
      </c>
      <c r="AU14" s="12"/>
      <c r="AV14" s="12"/>
      <c r="AW14" s="82">
        <f t="shared" si="17"/>
        <v>0</v>
      </c>
      <c r="AX14" s="11">
        <f t="shared" si="9"/>
        <v>0</v>
      </c>
      <c r="AY14" s="12"/>
      <c r="AZ14" s="12"/>
      <c r="BA14" s="12"/>
      <c r="BB14" s="12"/>
      <c r="BC14" s="82">
        <f t="shared" si="15"/>
        <v>0</v>
      </c>
      <c r="BD14" s="11">
        <f t="shared" si="10"/>
        <v>0</v>
      </c>
      <c r="BE14" s="12"/>
      <c r="BF14" s="12"/>
      <c r="BG14" s="82">
        <f t="shared" si="18"/>
        <v>0</v>
      </c>
      <c r="BH14" s="11">
        <f t="shared" si="11"/>
        <v>0</v>
      </c>
      <c r="BI14" s="12"/>
      <c r="BJ14" s="12"/>
      <c r="BK14" s="82">
        <f t="shared" si="19"/>
        <v>0</v>
      </c>
      <c r="BL14" s="105"/>
    </row>
    <row r="15" spans="1:64" x14ac:dyDescent="0.3">
      <c r="A15" s="30">
        <v>42349</v>
      </c>
      <c r="B15" s="9">
        <f t="shared" si="0"/>
        <v>0</v>
      </c>
      <c r="C15" s="10">
        <f t="shared" si="12"/>
        <v>0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0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3"/>
        <v>0</v>
      </c>
      <c r="AJ15" s="11">
        <f t="shared" si="6"/>
        <v>0</v>
      </c>
      <c r="AK15" s="12"/>
      <c r="AL15" s="12"/>
      <c r="AM15" s="12"/>
      <c r="AN15" s="12"/>
      <c r="AO15" s="82">
        <f t="shared" si="14"/>
        <v>0</v>
      </c>
      <c r="AP15" s="11">
        <f t="shared" si="7"/>
        <v>0</v>
      </c>
      <c r="AQ15" s="12"/>
      <c r="AR15" s="12"/>
      <c r="AS15" s="82">
        <f t="shared" si="16"/>
        <v>0</v>
      </c>
      <c r="AT15" s="11">
        <f t="shared" si="8"/>
        <v>0</v>
      </c>
      <c r="AU15" s="12"/>
      <c r="AV15" s="12"/>
      <c r="AW15" s="82">
        <f t="shared" si="17"/>
        <v>0</v>
      </c>
      <c r="AX15" s="11">
        <f t="shared" si="9"/>
        <v>0</v>
      </c>
      <c r="AY15" s="12"/>
      <c r="AZ15" s="12"/>
      <c r="BA15" s="12"/>
      <c r="BB15" s="12"/>
      <c r="BC15" s="82">
        <f t="shared" si="15"/>
        <v>0</v>
      </c>
      <c r="BD15" s="11">
        <f t="shared" si="10"/>
        <v>0</v>
      </c>
      <c r="BE15" s="12"/>
      <c r="BF15" s="12"/>
      <c r="BG15" s="82">
        <f t="shared" si="18"/>
        <v>0</v>
      </c>
      <c r="BH15" s="11">
        <f t="shared" si="11"/>
        <v>0</v>
      </c>
      <c r="BI15" s="12"/>
      <c r="BJ15" s="12"/>
      <c r="BK15" s="82">
        <f t="shared" si="19"/>
        <v>0</v>
      </c>
      <c r="BL15" s="105"/>
    </row>
    <row r="16" spans="1:64" x14ac:dyDescent="0.3">
      <c r="A16" s="30">
        <v>42350</v>
      </c>
      <c r="B16" s="9">
        <f t="shared" si="0"/>
        <v>0</v>
      </c>
      <c r="C16" s="10">
        <f t="shared" si="12"/>
        <v>0</v>
      </c>
      <c r="D16" s="11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0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3"/>
        <v>0</v>
      </c>
      <c r="AJ16" s="11">
        <f t="shared" si="6"/>
        <v>0</v>
      </c>
      <c r="AK16" s="12"/>
      <c r="AL16" s="12"/>
      <c r="AM16" s="12"/>
      <c r="AN16" s="12"/>
      <c r="AO16" s="82">
        <f t="shared" si="14"/>
        <v>0</v>
      </c>
      <c r="AP16" s="11">
        <f t="shared" si="7"/>
        <v>0</v>
      </c>
      <c r="AQ16" s="12"/>
      <c r="AR16" s="12"/>
      <c r="AS16" s="82">
        <f t="shared" si="16"/>
        <v>0</v>
      </c>
      <c r="AT16" s="11">
        <f t="shared" si="8"/>
        <v>0</v>
      </c>
      <c r="AU16" s="12"/>
      <c r="AV16" s="12"/>
      <c r="AW16" s="82">
        <f t="shared" si="17"/>
        <v>0</v>
      </c>
      <c r="AX16" s="11">
        <f t="shared" si="9"/>
        <v>0</v>
      </c>
      <c r="AY16" s="12"/>
      <c r="AZ16" s="12"/>
      <c r="BA16" s="12"/>
      <c r="BB16" s="12"/>
      <c r="BC16" s="82">
        <f t="shared" si="15"/>
        <v>0</v>
      </c>
      <c r="BD16" s="11">
        <f t="shared" si="10"/>
        <v>0</v>
      </c>
      <c r="BE16" s="12"/>
      <c r="BF16" s="12"/>
      <c r="BG16" s="82">
        <f t="shared" si="18"/>
        <v>0</v>
      </c>
      <c r="BH16" s="11">
        <f t="shared" si="11"/>
        <v>0</v>
      </c>
      <c r="BI16" s="12"/>
      <c r="BJ16" s="12"/>
      <c r="BK16" s="82">
        <f t="shared" si="19"/>
        <v>0</v>
      </c>
      <c r="BL16" s="105"/>
    </row>
    <row r="17" spans="1:64" x14ac:dyDescent="0.3">
      <c r="A17" s="30">
        <v>42351</v>
      </c>
      <c r="B17" s="9">
        <f t="shared" si="0"/>
        <v>0</v>
      </c>
      <c r="C17" s="10">
        <f t="shared" si="12"/>
        <v>0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0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3"/>
        <v>0</v>
      </c>
      <c r="AJ17" s="11">
        <f t="shared" si="6"/>
        <v>0</v>
      </c>
      <c r="AK17" s="12"/>
      <c r="AL17" s="12"/>
      <c r="AM17" s="12"/>
      <c r="AN17" s="12"/>
      <c r="AO17" s="82">
        <f t="shared" si="14"/>
        <v>0</v>
      </c>
      <c r="AP17" s="11">
        <f t="shared" si="7"/>
        <v>0</v>
      </c>
      <c r="AQ17" s="12"/>
      <c r="AR17" s="12"/>
      <c r="AS17" s="82">
        <f t="shared" si="16"/>
        <v>0</v>
      </c>
      <c r="AT17" s="11">
        <f t="shared" si="8"/>
        <v>0</v>
      </c>
      <c r="AU17" s="12"/>
      <c r="AV17" s="12"/>
      <c r="AW17" s="82">
        <f t="shared" si="17"/>
        <v>0</v>
      </c>
      <c r="AX17" s="11">
        <f t="shared" si="9"/>
        <v>0</v>
      </c>
      <c r="AY17" s="12"/>
      <c r="AZ17" s="12"/>
      <c r="BA17" s="12"/>
      <c r="BB17" s="12"/>
      <c r="BC17" s="82">
        <f t="shared" si="15"/>
        <v>0</v>
      </c>
      <c r="BD17" s="11">
        <f t="shared" si="10"/>
        <v>0</v>
      </c>
      <c r="BE17" s="12"/>
      <c r="BF17" s="12"/>
      <c r="BG17" s="82">
        <f t="shared" si="18"/>
        <v>0</v>
      </c>
      <c r="BH17" s="11">
        <f t="shared" si="11"/>
        <v>0</v>
      </c>
      <c r="BI17" s="12"/>
      <c r="BJ17" s="12"/>
      <c r="BK17" s="82">
        <f t="shared" si="19"/>
        <v>0</v>
      </c>
      <c r="BL17" s="105"/>
    </row>
    <row r="18" spans="1:64" x14ac:dyDescent="0.3">
      <c r="A18" s="30">
        <v>42352</v>
      </c>
      <c r="B18" s="9">
        <f t="shared" si="0"/>
        <v>0</v>
      </c>
      <c r="C18" s="10">
        <f t="shared" si="12"/>
        <v>0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0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3"/>
        <v>0</v>
      </c>
      <c r="AJ18" s="11">
        <f t="shared" si="6"/>
        <v>0</v>
      </c>
      <c r="AK18" s="12"/>
      <c r="AL18" s="12"/>
      <c r="AM18" s="12"/>
      <c r="AN18" s="12"/>
      <c r="AO18" s="82">
        <f t="shared" si="14"/>
        <v>0</v>
      </c>
      <c r="AP18" s="11">
        <f t="shared" si="7"/>
        <v>0</v>
      </c>
      <c r="AQ18" s="12"/>
      <c r="AR18" s="12"/>
      <c r="AS18" s="82">
        <f t="shared" si="16"/>
        <v>0</v>
      </c>
      <c r="AT18" s="11">
        <f t="shared" si="8"/>
        <v>0</v>
      </c>
      <c r="AU18" s="12"/>
      <c r="AV18" s="12"/>
      <c r="AW18" s="82">
        <f t="shared" si="17"/>
        <v>0</v>
      </c>
      <c r="AX18" s="11">
        <f t="shared" si="9"/>
        <v>0</v>
      </c>
      <c r="AY18" s="12"/>
      <c r="AZ18" s="12"/>
      <c r="BA18" s="12"/>
      <c r="BB18" s="12"/>
      <c r="BC18" s="82">
        <f t="shared" si="15"/>
        <v>0</v>
      </c>
      <c r="BD18" s="11">
        <f t="shared" si="10"/>
        <v>0</v>
      </c>
      <c r="BE18" s="12"/>
      <c r="BF18" s="12"/>
      <c r="BG18" s="82">
        <f t="shared" si="18"/>
        <v>0</v>
      </c>
      <c r="BH18" s="11">
        <f t="shared" si="11"/>
        <v>0</v>
      </c>
      <c r="BI18" s="12"/>
      <c r="BJ18" s="12"/>
      <c r="BK18" s="82">
        <f t="shared" si="19"/>
        <v>0</v>
      </c>
      <c r="BL18" s="105"/>
    </row>
    <row r="19" spans="1:64" x14ac:dyDescent="0.3">
      <c r="A19" s="30">
        <v>42353</v>
      </c>
      <c r="B19" s="9">
        <f t="shared" si="0"/>
        <v>0</v>
      </c>
      <c r="C19" s="10">
        <f t="shared" si="12"/>
        <v>0</v>
      </c>
      <c r="D19" s="11">
        <f t="shared" si="1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0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3"/>
        <v>0</v>
      </c>
      <c r="AJ19" s="11">
        <f t="shared" si="6"/>
        <v>0</v>
      </c>
      <c r="AK19" s="12"/>
      <c r="AL19" s="12"/>
      <c r="AM19" s="12"/>
      <c r="AN19" s="12"/>
      <c r="AO19" s="82">
        <f t="shared" si="14"/>
        <v>0</v>
      </c>
      <c r="AP19" s="11">
        <f t="shared" si="7"/>
        <v>0</v>
      </c>
      <c r="AQ19" s="12"/>
      <c r="AR19" s="12"/>
      <c r="AS19" s="82">
        <f t="shared" si="16"/>
        <v>0</v>
      </c>
      <c r="AT19" s="11">
        <f t="shared" si="8"/>
        <v>0</v>
      </c>
      <c r="AU19" s="12"/>
      <c r="AV19" s="12"/>
      <c r="AW19" s="82">
        <f t="shared" si="17"/>
        <v>0</v>
      </c>
      <c r="AX19" s="11">
        <f t="shared" si="9"/>
        <v>0</v>
      </c>
      <c r="AY19" s="12"/>
      <c r="AZ19" s="12"/>
      <c r="BA19" s="12"/>
      <c r="BB19" s="12"/>
      <c r="BC19" s="82">
        <f t="shared" si="15"/>
        <v>0</v>
      </c>
      <c r="BD19" s="11">
        <f t="shared" si="10"/>
        <v>0</v>
      </c>
      <c r="BE19" s="12"/>
      <c r="BF19" s="12"/>
      <c r="BG19" s="82">
        <f t="shared" si="18"/>
        <v>0</v>
      </c>
      <c r="BH19" s="11">
        <f t="shared" si="11"/>
        <v>0</v>
      </c>
      <c r="BI19" s="12"/>
      <c r="BJ19" s="12"/>
      <c r="BK19" s="82">
        <f t="shared" si="19"/>
        <v>0</v>
      </c>
      <c r="BL19" s="105"/>
    </row>
    <row r="20" spans="1:64" x14ac:dyDescent="0.3">
      <c r="A20" s="30">
        <v>42354</v>
      </c>
      <c r="B20" s="9">
        <f t="shared" si="0"/>
        <v>0</v>
      </c>
      <c r="C20" s="10">
        <f t="shared" si="12"/>
        <v>0</v>
      </c>
      <c r="D20" s="11">
        <f t="shared" si="1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0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3"/>
        <v>0</v>
      </c>
      <c r="AJ20" s="11">
        <f t="shared" si="6"/>
        <v>0</v>
      </c>
      <c r="AK20" s="12"/>
      <c r="AL20" s="12"/>
      <c r="AM20" s="12"/>
      <c r="AN20" s="12"/>
      <c r="AO20" s="82">
        <f t="shared" si="14"/>
        <v>0</v>
      </c>
      <c r="AP20" s="11">
        <f t="shared" si="7"/>
        <v>0</v>
      </c>
      <c r="AQ20" s="12"/>
      <c r="AR20" s="12"/>
      <c r="AS20" s="82">
        <f t="shared" si="16"/>
        <v>0</v>
      </c>
      <c r="AT20" s="11">
        <f t="shared" si="8"/>
        <v>0</v>
      </c>
      <c r="AU20" s="12"/>
      <c r="AV20" s="12"/>
      <c r="AW20" s="82">
        <f t="shared" si="17"/>
        <v>0</v>
      </c>
      <c r="AX20" s="11">
        <f t="shared" si="9"/>
        <v>0</v>
      </c>
      <c r="AY20" s="12"/>
      <c r="AZ20" s="12"/>
      <c r="BA20" s="12"/>
      <c r="BB20" s="12"/>
      <c r="BC20" s="82">
        <f t="shared" si="15"/>
        <v>0</v>
      </c>
      <c r="BD20" s="11">
        <f t="shared" si="10"/>
        <v>0</v>
      </c>
      <c r="BE20" s="12"/>
      <c r="BF20" s="12"/>
      <c r="BG20" s="82">
        <f t="shared" si="18"/>
        <v>0</v>
      </c>
      <c r="BH20" s="11">
        <f t="shared" si="11"/>
        <v>0</v>
      </c>
      <c r="BI20" s="12"/>
      <c r="BJ20" s="12"/>
      <c r="BK20" s="82">
        <f t="shared" si="19"/>
        <v>0</v>
      </c>
      <c r="BL20" s="105"/>
    </row>
    <row r="21" spans="1:64" x14ac:dyDescent="0.3">
      <c r="A21" s="30">
        <v>42355</v>
      </c>
      <c r="B21" s="9">
        <f t="shared" si="0"/>
        <v>0</v>
      </c>
      <c r="C21" s="10">
        <f t="shared" si="12"/>
        <v>0</v>
      </c>
      <c r="D21" s="11">
        <f t="shared" si="1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0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3"/>
        <v>0</v>
      </c>
      <c r="AJ21" s="11">
        <f t="shared" si="6"/>
        <v>0</v>
      </c>
      <c r="AK21" s="12"/>
      <c r="AL21" s="12"/>
      <c r="AM21" s="12"/>
      <c r="AN21" s="12"/>
      <c r="AO21" s="82">
        <f t="shared" si="14"/>
        <v>0</v>
      </c>
      <c r="AP21" s="11">
        <f t="shared" si="7"/>
        <v>0</v>
      </c>
      <c r="AQ21" s="12"/>
      <c r="AR21" s="12"/>
      <c r="AS21" s="82">
        <f t="shared" si="16"/>
        <v>0</v>
      </c>
      <c r="AT21" s="11">
        <f t="shared" si="8"/>
        <v>0</v>
      </c>
      <c r="AU21" s="12"/>
      <c r="AV21" s="12"/>
      <c r="AW21" s="82">
        <f t="shared" si="17"/>
        <v>0</v>
      </c>
      <c r="AX21" s="11">
        <f t="shared" si="9"/>
        <v>0</v>
      </c>
      <c r="AY21" s="12"/>
      <c r="AZ21" s="12"/>
      <c r="BA21" s="12"/>
      <c r="BB21" s="12"/>
      <c r="BC21" s="82">
        <f t="shared" si="15"/>
        <v>0</v>
      </c>
      <c r="BD21" s="11">
        <f t="shared" si="10"/>
        <v>0</v>
      </c>
      <c r="BE21" s="12"/>
      <c r="BF21" s="12"/>
      <c r="BG21" s="82">
        <f t="shared" si="18"/>
        <v>0</v>
      </c>
      <c r="BH21" s="11">
        <f t="shared" si="11"/>
        <v>0</v>
      </c>
      <c r="BI21" s="12"/>
      <c r="BJ21" s="12"/>
      <c r="BK21" s="82">
        <f t="shared" si="19"/>
        <v>0</v>
      </c>
      <c r="BL21" s="105"/>
    </row>
    <row r="22" spans="1:64" x14ac:dyDescent="0.3">
      <c r="A22" s="30">
        <v>42356</v>
      </c>
      <c r="B22" s="9">
        <f t="shared" si="0"/>
        <v>0</v>
      </c>
      <c r="C22" s="10">
        <f t="shared" si="12"/>
        <v>0</v>
      </c>
      <c r="D22" s="11">
        <f t="shared" si="1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0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3"/>
        <v>0</v>
      </c>
      <c r="AJ22" s="11">
        <f t="shared" si="6"/>
        <v>0</v>
      </c>
      <c r="AK22" s="12"/>
      <c r="AL22" s="12"/>
      <c r="AM22" s="12"/>
      <c r="AN22" s="12"/>
      <c r="AO22" s="82">
        <f t="shared" si="14"/>
        <v>0</v>
      </c>
      <c r="AP22" s="11">
        <f t="shared" si="7"/>
        <v>0</v>
      </c>
      <c r="AQ22" s="12"/>
      <c r="AR22" s="12"/>
      <c r="AS22" s="82">
        <f t="shared" si="16"/>
        <v>0</v>
      </c>
      <c r="AT22" s="11">
        <f t="shared" si="8"/>
        <v>0</v>
      </c>
      <c r="AU22" s="12"/>
      <c r="AV22" s="12"/>
      <c r="AW22" s="82">
        <f t="shared" si="17"/>
        <v>0</v>
      </c>
      <c r="AX22" s="11">
        <f t="shared" si="9"/>
        <v>0</v>
      </c>
      <c r="AY22" s="12"/>
      <c r="AZ22" s="12"/>
      <c r="BA22" s="12"/>
      <c r="BB22" s="12"/>
      <c r="BC22" s="82">
        <f t="shared" si="15"/>
        <v>0</v>
      </c>
      <c r="BD22" s="11">
        <f t="shared" si="10"/>
        <v>0</v>
      </c>
      <c r="BE22" s="12"/>
      <c r="BF22" s="12"/>
      <c r="BG22" s="82">
        <f t="shared" si="18"/>
        <v>0</v>
      </c>
      <c r="BH22" s="11">
        <f t="shared" si="11"/>
        <v>0</v>
      </c>
      <c r="BI22" s="12"/>
      <c r="BJ22" s="12"/>
      <c r="BK22" s="82">
        <f t="shared" si="19"/>
        <v>0</v>
      </c>
      <c r="BL22" s="105"/>
    </row>
    <row r="23" spans="1:64" x14ac:dyDescent="0.3">
      <c r="A23" s="30">
        <v>42357</v>
      </c>
      <c r="B23" s="9">
        <f t="shared" si="0"/>
        <v>0</v>
      </c>
      <c r="C23" s="10">
        <f t="shared" si="12"/>
        <v>0</v>
      </c>
      <c r="D23" s="11">
        <f t="shared" si="1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0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3"/>
        <v>0</v>
      </c>
      <c r="AJ23" s="11">
        <f t="shared" si="6"/>
        <v>0</v>
      </c>
      <c r="AK23" s="12"/>
      <c r="AL23" s="12"/>
      <c r="AM23" s="12"/>
      <c r="AN23" s="12"/>
      <c r="AO23" s="82">
        <f t="shared" si="14"/>
        <v>0</v>
      </c>
      <c r="AP23" s="11">
        <f t="shared" si="7"/>
        <v>0</v>
      </c>
      <c r="AQ23" s="12"/>
      <c r="AR23" s="12"/>
      <c r="AS23" s="82">
        <f t="shared" si="16"/>
        <v>0</v>
      </c>
      <c r="AT23" s="11">
        <f t="shared" si="8"/>
        <v>0</v>
      </c>
      <c r="AU23" s="12"/>
      <c r="AV23" s="12"/>
      <c r="AW23" s="82">
        <f t="shared" si="17"/>
        <v>0</v>
      </c>
      <c r="AX23" s="11">
        <f t="shared" si="9"/>
        <v>0</v>
      </c>
      <c r="AY23" s="12"/>
      <c r="AZ23" s="12"/>
      <c r="BA23" s="12"/>
      <c r="BB23" s="12"/>
      <c r="BC23" s="82">
        <f t="shared" si="15"/>
        <v>0</v>
      </c>
      <c r="BD23" s="11">
        <f t="shared" si="10"/>
        <v>0</v>
      </c>
      <c r="BE23" s="12"/>
      <c r="BF23" s="12"/>
      <c r="BG23" s="82">
        <f t="shared" si="18"/>
        <v>0</v>
      </c>
      <c r="BH23" s="11">
        <f t="shared" si="11"/>
        <v>0</v>
      </c>
      <c r="BI23" s="12"/>
      <c r="BJ23" s="12"/>
      <c r="BK23" s="82">
        <f t="shared" si="19"/>
        <v>0</v>
      </c>
      <c r="BL23" s="105"/>
    </row>
    <row r="24" spans="1:64" x14ac:dyDescent="0.3">
      <c r="A24" s="30">
        <v>42358</v>
      </c>
      <c r="B24" s="9">
        <f t="shared" si="0"/>
        <v>0</v>
      </c>
      <c r="C24" s="10">
        <f t="shared" si="12"/>
        <v>0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0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3"/>
        <v>0</v>
      </c>
      <c r="AJ24" s="11">
        <f t="shared" si="6"/>
        <v>0</v>
      </c>
      <c r="AK24" s="12"/>
      <c r="AL24" s="12"/>
      <c r="AM24" s="12"/>
      <c r="AN24" s="12"/>
      <c r="AO24" s="82">
        <f t="shared" si="14"/>
        <v>0</v>
      </c>
      <c r="AP24" s="11">
        <f t="shared" si="7"/>
        <v>0</v>
      </c>
      <c r="AQ24" s="12"/>
      <c r="AR24" s="12"/>
      <c r="AS24" s="82">
        <f t="shared" si="16"/>
        <v>0</v>
      </c>
      <c r="AT24" s="11">
        <f t="shared" si="8"/>
        <v>0</v>
      </c>
      <c r="AU24" s="12"/>
      <c r="AV24" s="12"/>
      <c r="AW24" s="82">
        <f t="shared" si="17"/>
        <v>0</v>
      </c>
      <c r="AX24" s="11">
        <f t="shared" si="9"/>
        <v>0</v>
      </c>
      <c r="AY24" s="12"/>
      <c r="AZ24" s="12"/>
      <c r="BA24" s="12"/>
      <c r="BB24" s="12"/>
      <c r="BC24" s="82">
        <f t="shared" si="15"/>
        <v>0</v>
      </c>
      <c r="BD24" s="11">
        <f t="shared" si="10"/>
        <v>0</v>
      </c>
      <c r="BE24" s="12"/>
      <c r="BF24" s="12"/>
      <c r="BG24" s="82">
        <f t="shared" si="18"/>
        <v>0</v>
      </c>
      <c r="BH24" s="11">
        <f t="shared" si="11"/>
        <v>0</v>
      </c>
      <c r="BI24" s="12"/>
      <c r="BJ24" s="12"/>
      <c r="BK24" s="82">
        <f t="shared" si="19"/>
        <v>0</v>
      </c>
      <c r="BL24" s="105"/>
    </row>
    <row r="25" spans="1:64" x14ac:dyDescent="0.3">
      <c r="A25" s="30">
        <v>42359</v>
      </c>
      <c r="B25" s="9">
        <f t="shared" si="0"/>
        <v>0</v>
      </c>
      <c r="C25" s="10">
        <f t="shared" si="12"/>
        <v>0</v>
      </c>
      <c r="D25" s="11">
        <f t="shared" si="1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0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3"/>
        <v>0</v>
      </c>
      <c r="AJ25" s="11">
        <f t="shared" si="6"/>
        <v>0</v>
      </c>
      <c r="AK25" s="12"/>
      <c r="AL25" s="12"/>
      <c r="AM25" s="12"/>
      <c r="AN25" s="12"/>
      <c r="AO25" s="82">
        <f t="shared" si="14"/>
        <v>0</v>
      </c>
      <c r="AP25" s="11">
        <f t="shared" si="7"/>
        <v>0</v>
      </c>
      <c r="AQ25" s="12"/>
      <c r="AR25" s="12"/>
      <c r="AS25" s="82">
        <f t="shared" si="16"/>
        <v>0</v>
      </c>
      <c r="AT25" s="11">
        <f t="shared" si="8"/>
        <v>0</v>
      </c>
      <c r="AU25" s="12"/>
      <c r="AV25" s="12"/>
      <c r="AW25" s="82">
        <f t="shared" si="17"/>
        <v>0</v>
      </c>
      <c r="AX25" s="11">
        <f t="shared" si="9"/>
        <v>0</v>
      </c>
      <c r="AY25" s="12"/>
      <c r="AZ25" s="12"/>
      <c r="BA25" s="12"/>
      <c r="BB25" s="12"/>
      <c r="BC25" s="82">
        <f t="shared" si="15"/>
        <v>0</v>
      </c>
      <c r="BD25" s="11">
        <f t="shared" si="10"/>
        <v>0</v>
      </c>
      <c r="BE25" s="12"/>
      <c r="BF25" s="12"/>
      <c r="BG25" s="82">
        <f t="shared" si="18"/>
        <v>0</v>
      </c>
      <c r="BH25" s="11">
        <f t="shared" si="11"/>
        <v>0</v>
      </c>
      <c r="BI25" s="12"/>
      <c r="BJ25" s="12"/>
      <c r="BK25" s="82">
        <f t="shared" si="19"/>
        <v>0</v>
      </c>
      <c r="BL25" s="105"/>
    </row>
    <row r="26" spans="1:64" x14ac:dyDescent="0.3">
      <c r="A26" s="30">
        <v>42360</v>
      </c>
      <c r="B26" s="9">
        <f t="shared" si="0"/>
        <v>0</v>
      </c>
      <c r="C26" s="10">
        <f t="shared" si="12"/>
        <v>0</v>
      </c>
      <c r="D26" s="11">
        <f t="shared" si="1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0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3"/>
        <v>0</v>
      </c>
      <c r="AJ26" s="11">
        <f t="shared" si="6"/>
        <v>0</v>
      </c>
      <c r="AK26" s="12"/>
      <c r="AL26" s="12"/>
      <c r="AM26" s="12"/>
      <c r="AN26" s="12"/>
      <c r="AO26" s="82">
        <f t="shared" si="14"/>
        <v>0</v>
      </c>
      <c r="AP26" s="11">
        <f t="shared" si="7"/>
        <v>0</v>
      </c>
      <c r="AQ26" s="12"/>
      <c r="AR26" s="12"/>
      <c r="AS26" s="82">
        <f t="shared" si="16"/>
        <v>0</v>
      </c>
      <c r="AT26" s="11">
        <f t="shared" si="8"/>
        <v>0</v>
      </c>
      <c r="AU26" s="12"/>
      <c r="AV26" s="12"/>
      <c r="AW26" s="82">
        <f t="shared" si="17"/>
        <v>0</v>
      </c>
      <c r="AX26" s="11">
        <f t="shared" si="9"/>
        <v>0</v>
      </c>
      <c r="AY26" s="12"/>
      <c r="AZ26" s="12"/>
      <c r="BA26" s="12"/>
      <c r="BB26" s="12"/>
      <c r="BC26" s="82">
        <f t="shared" si="15"/>
        <v>0</v>
      </c>
      <c r="BD26" s="11">
        <f t="shared" si="10"/>
        <v>0</v>
      </c>
      <c r="BE26" s="12"/>
      <c r="BF26" s="12"/>
      <c r="BG26" s="82">
        <f t="shared" si="18"/>
        <v>0</v>
      </c>
      <c r="BH26" s="11">
        <f t="shared" si="11"/>
        <v>0</v>
      </c>
      <c r="BI26" s="12"/>
      <c r="BJ26" s="12"/>
      <c r="BK26" s="82">
        <f t="shared" si="19"/>
        <v>0</v>
      </c>
      <c r="BL26" s="105"/>
    </row>
    <row r="27" spans="1:64" x14ac:dyDescent="0.3">
      <c r="A27" s="30">
        <v>42361</v>
      </c>
      <c r="B27" s="9">
        <f t="shared" si="0"/>
        <v>0</v>
      </c>
      <c r="C27" s="10">
        <f t="shared" si="12"/>
        <v>0</v>
      </c>
      <c r="D27" s="11">
        <f t="shared" si="1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0</v>
      </c>
      <c r="Q27" s="11">
        <f>SUM(R27:Y27)</f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3"/>
        <v>0</v>
      </c>
      <c r="AJ27" s="11">
        <f t="shared" si="6"/>
        <v>0</v>
      </c>
      <c r="AK27" s="12"/>
      <c r="AL27" s="12"/>
      <c r="AM27" s="12"/>
      <c r="AN27" s="12"/>
      <c r="AO27" s="82">
        <f t="shared" si="14"/>
        <v>0</v>
      </c>
      <c r="AP27" s="11">
        <f t="shared" si="7"/>
        <v>0</v>
      </c>
      <c r="AQ27" s="12"/>
      <c r="AR27" s="12"/>
      <c r="AS27" s="82">
        <f t="shared" si="16"/>
        <v>0</v>
      </c>
      <c r="AT27" s="11">
        <f t="shared" si="8"/>
        <v>0</v>
      </c>
      <c r="AU27" s="12"/>
      <c r="AV27" s="12"/>
      <c r="AW27" s="82">
        <f t="shared" si="17"/>
        <v>0</v>
      </c>
      <c r="AX27" s="11">
        <f t="shared" si="9"/>
        <v>0</v>
      </c>
      <c r="AY27" s="12"/>
      <c r="AZ27" s="12"/>
      <c r="BA27" s="12"/>
      <c r="BB27" s="12"/>
      <c r="BC27" s="82">
        <f t="shared" si="15"/>
        <v>0</v>
      </c>
      <c r="BD27" s="11">
        <f t="shared" si="10"/>
        <v>0</v>
      </c>
      <c r="BE27" s="12"/>
      <c r="BF27" s="12"/>
      <c r="BG27" s="82">
        <f t="shared" si="18"/>
        <v>0</v>
      </c>
      <c r="BH27" s="11">
        <f t="shared" si="11"/>
        <v>0</v>
      </c>
      <c r="BI27" s="12"/>
      <c r="BJ27" s="12"/>
      <c r="BK27" s="82">
        <f t="shared" si="19"/>
        <v>0</v>
      </c>
      <c r="BL27" s="105"/>
    </row>
    <row r="28" spans="1:64" x14ac:dyDescent="0.3">
      <c r="A28" s="30">
        <v>42362</v>
      </c>
      <c r="B28" s="9">
        <f t="shared" si="0"/>
        <v>0</v>
      </c>
      <c r="C28" s="10">
        <f t="shared" si="12"/>
        <v>0</v>
      </c>
      <c r="D28" s="11">
        <f t="shared" si="1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0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3"/>
        <v>0</v>
      </c>
      <c r="AJ28" s="11">
        <f t="shared" si="6"/>
        <v>0</v>
      </c>
      <c r="AK28" s="12"/>
      <c r="AL28" s="12"/>
      <c r="AM28" s="12"/>
      <c r="AN28" s="12"/>
      <c r="AO28" s="82">
        <f t="shared" si="14"/>
        <v>0</v>
      </c>
      <c r="AP28" s="11">
        <f t="shared" si="7"/>
        <v>0</v>
      </c>
      <c r="AQ28" s="12"/>
      <c r="AR28" s="12"/>
      <c r="AS28" s="82">
        <f t="shared" si="16"/>
        <v>0</v>
      </c>
      <c r="AT28" s="11">
        <f t="shared" si="8"/>
        <v>0</v>
      </c>
      <c r="AU28" s="12"/>
      <c r="AV28" s="12"/>
      <c r="AW28" s="82">
        <f t="shared" si="17"/>
        <v>0</v>
      </c>
      <c r="AX28" s="11">
        <f t="shared" si="9"/>
        <v>0</v>
      </c>
      <c r="AY28" s="12"/>
      <c r="AZ28" s="12"/>
      <c r="BA28" s="12"/>
      <c r="BB28" s="12"/>
      <c r="BC28" s="82">
        <f t="shared" si="15"/>
        <v>0</v>
      </c>
      <c r="BD28" s="11">
        <f t="shared" si="10"/>
        <v>0</v>
      </c>
      <c r="BE28" s="12"/>
      <c r="BF28" s="12"/>
      <c r="BG28" s="82">
        <f t="shared" si="18"/>
        <v>0</v>
      </c>
      <c r="BH28" s="11">
        <f t="shared" si="11"/>
        <v>0</v>
      </c>
      <c r="BI28" s="12"/>
      <c r="BJ28" s="12"/>
      <c r="BK28" s="82">
        <f t="shared" si="19"/>
        <v>0</v>
      </c>
      <c r="BL28" s="105"/>
    </row>
    <row r="29" spans="1:64" x14ac:dyDescent="0.3">
      <c r="A29" s="30">
        <v>42363</v>
      </c>
      <c r="B29" s="9">
        <f t="shared" si="0"/>
        <v>0</v>
      </c>
      <c r="C29" s="10">
        <f t="shared" si="12"/>
        <v>0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0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3"/>
        <v>0</v>
      </c>
      <c r="AJ29" s="11">
        <f t="shared" si="6"/>
        <v>0</v>
      </c>
      <c r="AK29" s="12"/>
      <c r="AL29" s="12"/>
      <c r="AM29" s="12"/>
      <c r="AN29" s="12"/>
      <c r="AO29" s="82">
        <f t="shared" si="14"/>
        <v>0</v>
      </c>
      <c r="AP29" s="11">
        <f t="shared" si="7"/>
        <v>0</v>
      </c>
      <c r="AQ29" s="12"/>
      <c r="AR29" s="12"/>
      <c r="AS29" s="82">
        <f t="shared" si="16"/>
        <v>0</v>
      </c>
      <c r="AT29" s="11">
        <f t="shared" si="8"/>
        <v>0</v>
      </c>
      <c r="AU29" s="12"/>
      <c r="AV29" s="12"/>
      <c r="AW29" s="82">
        <f t="shared" si="17"/>
        <v>0</v>
      </c>
      <c r="AX29" s="11">
        <f t="shared" si="9"/>
        <v>0</v>
      </c>
      <c r="AY29" s="12"/>
      <c r="AZ29" s="12"/>
      <c r="BA29" s="12"/>
      <c r="BB29" s="12"/>
      <c r="BC29" s="82">
        <f t="shared" si="15"/>
        <v>0</v>
      </c>
      <c r="BD29" s="11">
        <f t="shared" si="10"/>
        <v>0</v>
      </c>
      <c r="BE29" s="12"/>
      <c r="BF29" s="12"/>
      <c r="BG29" s="82">
        <f t="shared" si="18"/>
        <v>0</v>
      </c>
      <c r="BH29" s="11">
        <f t="shared" si="11"/>
        <v>0</v>
      </c>
      <c r="BI29" s="12"/>
      <c r="BJ29" s="12"/>
      <c r="BK29" s="82">
        <f t="shared" si="19"/>
        <v>0</v>
      </c>
      <c r="BL29" s="105"/>
    </row>
    <row r="30" spans="1:64" x14ac:dyDescent="0.3">
      <c r="A30" s="30">
        <v>42364</v>
      </c>
      <c r="B30" s="9">
        <f t="shared" si="0"/>
        <v>0</v>
      </c>
      <c r="C30" s="10">
        <f t="shared" si="12"/>
        <v>0</v>
      </c>
      <c r="D30" s="11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0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3"/>
        <v>0</v>
      </c>
      <c r="AJ30" s="11">
        <f t="shared" si="6"/>
        <v>0</v>
      </c>
      <c r="AK30" s="12"/>
      <c r="AL30" s="12"/>
      <c r="AM30" s="12"/>
      <c r="AN30" s="12"/>
      <c r="AO30" s="82">
        <f t="shared" si="14"/>
        <v>0</v>
      </c>
      <c r="AP30" s="11">
        <f t="shared" si="7"/>
        <v>0</v>
      </c>
      <c r="AQ30" s="12"/>
      <c r="AR30" s="12"/>
      <c r="AS30" s="82">
        <f t="shared" si="16"/>
        <v>0</v>
      </c>
      <c r="AT30" s="11">
        <f t="shared" si="8"/>
        <v>0</v>
      </c>
      <c r="AU30" s="12"/>
      <c r="AV30" s="12"/>
      <c r="AW30" s="82">
        <f t="shared" si="17"/>
        <v>0</v>
      </c>
      <c r="AX30" s="11">
        <f t="shared" si="9"/>
        <v>0</v>
      </c>
      <c r="AY30" s="12"/>
      <c r="AZ30" s="12"/>
      <c r="BA30" s="12"/>
      <c r="BB30" s="12"/>
      <c r="BC30" s="82">
        <f t="shared" si="15"/>
        <v>0</v>
      </c>
      <c r="BD30" s="11">
        <f t="shared" si="10"/>
        <v>0</v>
      </c>
      <c r="BE30" s="12"/>
      <c r="BF30" s="12"/>
      <c r="BG30" s="82">
        <f t="shared" si="18"/>
        <v>0</v>
      </c>
      <c r="BH30" s="11">
        <f t="shared" si="11"/>
        <v>0</v>
      </c>
      <c r="BI30" s="12"/>
      <c r="BJ30" s="12"/>
      <c r="BK30" s="82">
        <f t="shared" si="19"/>
        <v>0</v>
      </c>
      <c r="BL30" s="105"/>
    </row>
    <row r="31" spans="1:64" x14ac:dyDescent="0.3">
      <c r="A31" s="30">
        <v>42365</v>
      </c>
      <c r="B31" s="9">
        <f t="shared" si="0"/>
        <v>0</v>
      </c>
      <c r="C31" s="10">
        <f t="shared" si="12"/>
        <v>0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0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3"/>
        <v>0</v>
      </c>
      <c r="AJ31" s="11">
        <f t="shared" si="6"/>
        <v>0</v>
      </c>
      <c r="AK31" s="12"/>
      <c r="AL31" s="12"/>
      <c r="AM31" s="12"/>
      <c r="AN31" s="12"/>
      <c r="AO31" s="82">
        <f t="shared" si="14"/>
        <v>0</v>
      </c>
      <c r="AP31" s="11">
        <f t="shared" si="7"/>
        <v>0</v>
      </c>
      <c r="AQ31" s="12"/>
      <c r="AR31" s="12"/>
      <c r="AS31" s="82">
        <f t="shared" si="16"/>
        <v>0</v>
      </c>
      <c r="AT31" s="11">
        <f t="shared" si="8"/>
        <v>0</v>
      </c>
      <c r="AU31" s="12"/>
      <c r="AV31" s="12"/>
      <c r="AW31" s="82">
        <f t="shared" si="17"/>
        <v>0</v>
      </c>
      <c r="AX31" s="11">
        <f t="shared" si="9"/>
        <v>0</v>
      </c>
      <c r="AY31" s="12"/>
      <c r="AZ31" s="12"/>
      <c r="BA31" s="12"/>
      <c r="BB31" s="12"/>
      <c r="BC31" s="82">
        <f t="shared" si="15"/>
        <v>0</v>
      </c>
      <c r="BD31" s="11">
        <f t="shared" si="10"/>
        <v>0</v>
      </c>
      <c r="BE31" s="12"/>
      <c r="BF31" s="12"/>
      <c r="BG31" s="82">
        <f t="shared" si="18"/>
        <v>0</v>
      </c>
      <c r="BH31" s="11">
        <f t="shared" si="11"/>
        <v>0</v>
      </c>
      <c r="BI31" s="12"/>
      <c r="BJ31" s="12"/>
      <c r="BK31" s="82">
        <f t="shared" si="19"/>
        <v>0</v>
      </c>
      <c r="BL31" s="105"/>
    </row>
    <row r="32" spans="1:64" x14ac:dyDescent="0.3">
      <c r="A32" s="30">
        <v>42366</v>
      </c>
      <c r="B32" s="9">
        <f t="shared" si="0"/>
        <v>0</v>
      </c>
      <c r="C32" s="10">
        <f t="shared" si="12"/>
        <v>0</v>
      </c>
      <c r="D32" s="11">
        <f t="shared" si="1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0</v>
      </c>
      <c r="Q32" s="11">
        <f t="shared" si="3"/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0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3"/>
        <v>0</v>
      </c>
      <c r="AJ32" s="11">
        <f t="shared" si="6"/>
        <v>0</v>
      </c>
      <c r="AK32" s="12"/>
      <c r="AL32" s="12"/>
      <c r="AM32" s="12"/>
      <c r="AN32" s="12"/>
      <c r="AO32" s="82">
        <f t="shared" si="14"/>
        <v>0</v>
      </c>
      <c r="AP32" s="11">
        <f t="shared" si="7"/>
        <v>0</v>
      </c>
      <c r="AQ32" s="12"/>
      <c r="AR32" s="12"/>
      <c r="AS32" s="82">
        <f t="shared" si="16"/>
        <v>0</v>
      </c>
      <c r="AT32" s="11">
        <f t="shared" si="8"/>
        <v>0</v>
      </c>
      <c r="AU32" s="12"/>
      <c r="AV32" s="12"/>
      <c r="AW32" s="82">
        <f t="shared" si="17"/>
        <v>0</v>
      </c>
      <c r="AX32" s="11">
        <f t="shared" si="9"/>
        <v>0</v>
      </c>
      <c r="AY32" s="12"/>
      <c r="AZ32" s="12"/>
      <c r="BA32" s="12"/>
      <c r="BB32" s="12"/>
      <c r="BC32" s="82">
        <f t="shared" si="15"/>
        <v>0</v>
      </c>
      <c r="BD32" s="11">
        <f t="shared" si="10"/>
        <v>0</v>
      </c>
      <c r="BE32" s="12"/>
      <c r="BF32" s="12"/>
      <c r="BG32" s="82">
        <f t="shared" si="18"/>
        <v>0</v>
      </c>
      <c r="BH32" s="11">
        <f t="shared" si="11"/>
        <v>0</v>
      </c>
      <c r="BI32" s="12"/>
      <c r="BJ32" s="12"/>
      <c r="BK32" s="82">
        <f t="shared" si="19"/>
        <v>0</v>
      </c>
      <c r="BL32" s="105"/>
    </row>
    <row r="33" spans="1:64" x14ac:dyDescent="0.3">
      <c r="A33" s="30">
        <v>42367</v>
      </c>
      <c r="B33" s="9">
        <f t="shared" si="0"/>
        <v>0</v>
      </c>
      <c r="C33" s="10">
        <f t="shared" si="12"/>
        <v>0</v>
      </c>
      <c r="D33" s="11">
        <f t="shared" si="1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0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0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3"/>
        <v>0</v>
      </c>
      <c r="AJ33" s="11">
        <f t="shared" si="6"/>
        <v>0</v>
      </c>
      <c r="AK33" s="12"/>
      <c r="AL33" s="12"/>
      <c r="AM33" s="12"/>
      <c r="AN33" s="12"/>
      <c r="AO33" s="82">
        <f t="shared" si="14"/>
        <v>0</v>
      </c>
      <c r="AP33" s="11">
        <f t="shared" si="7"/>
        <v>0</v>
      </c>
      <c r="AQ33" s="12"/>
      <c r="AR33" s="12"/>
      <c r="AS33" s="82">
        <f t="shared" si="16"/>
        <v>0</v>
      </c>
      <c r="AT33" s="11">
        <f t="shared" si="8"/>
        <v>0</v>
      </c>
      <c r="AU33" s="12"/>
      <c r="AV33" s="12"/>
      <c r="AW33" s="82">
        <f t="shared" si="17"/>
        <v>0</v>
      </c>
      <c r="AX33" s="11">
        <f t="shared" si="9"/>
        <v>0</v>
      </c>
      <c r="AY33" s="12"/>
      <c r="AZ33" s="12"/>
      <c r="BA33" s="12"/>
      <c r="BB33" s="12"/>
      <c r="BC33" s="82">
        <f t="shared" si="15"/>
        <v>0</v>
      </c>
      <c r="BD33" s="11">
        <f t="shared" si="10"/>
        <v>0</v>
      </c>
      <c r="BE33" s="12"/>
      <c r="BF33" s="12"/>
      <c r="BG33" s="82">
        <f t="shared" si="18"/>
        <v>0</v>
      </c>
      <c r="BH33" s="11">
        <f t="shared" si="11"/>
        <v>0</v>
      </c>
      <c r="BI33" s="12"/>
      <c r="BJ33" s="12"/>
      <c r="BK33" s="82">
        <f t="shared" si="19"/>
        <v>0</v>
      </c>
      <c r="BL33" s="105"/>
    </row>
    <row r="34" spans="1:64" x14ac:dyDescent="0.3">
      <c r="A34" s="30">
        <v>42368</v>
      </c>
      <c r="B34" s="9">
        <f t="shared" si="0"/>
        <v>0</v>
      </c>
      <c r="C34" s="10">
        <f t="shared" si="12"/>
        <v>0</v>
      </c>
      <c r="D34" s="11">
        <f t="shared" si="1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2">
        <f t="shared" si="2"/>
        <v>0</v>
      </c>
      <c r="Q34" s="11">
        <f t="shared" si="3"/>
        <v>0</v>
      </c>
      <c r="R34" s="12"/>
      <c r="S34" s="12"/>
      <c r="T34" s="12"/>
      <c r="U34" s="12"/>
      <c r="V34" s="12"/>
      <c r="W34" s="12"/>
      <c r="X34" s="12"/>
      <c r="Y34" s="12"/>
      <c r="Z34" s="82">
        <f t="shared" si="4"/>
        <v>0</v>
      </c>
      <c r="AA34" s="11">
        <f t="shared" si="5"/>
        <v>0</v>
      </c>
      <c r="AB34" s="12"/>
      <c r="AC34" s="12"/>
      <c r="AD34" s="12"/>
      <c r="AE34" s="12"/>
      <c r="AF34" s="12"/>
      <c r="AG34" s="12"/>
      <c r="AH34" s="12"/>
      <c r="AI34" s="82">
        <f t="shared" si="13"/>
        <v>0</v>
      </c>
      <c r="AJ34" s="11">
        <f t="shared" si="6"/>
        <v>0</v>
      </c>
      <c r="AK34" s="12"/>
      <c r="AL34" s="12"/>
      <c r="AM34" s="12"/>
      <c r="AN34" s="12"/>
      <c r="AO34" s="82">
        <f t="shared" si="14"/>
        <v>0</v>
      </c>
      <c r="AP34" s="11">
        <f t="shared" si="7"/>
        <v>0</v>
      </c>
      <c r="AQ34" s="12"/>
      <c r="AR34" s="12"/>
      <c r="AS34" s="82">
        <f t="shared" si="16"/>
        <v>0</v>
      </c>
      <c r="AT34" s="11">
        <f t="shared" si="8"/>
        <v>0</v>
      </c>
      <c r="AU34" s="12"/>
      <c r="AV34" s="12"/>
      <c r="AW34" s="82">
        <f t="shared" si="17"/>
        <v>0</v>
      </c>
      <c r="AX34" s="11">
        <f t="shared" si="9"/>
        <v>0</v>
      </c>
      <c r="AY34" s="12"/>
      <c r="AZ34" s="12"/>
      <c r="BA34" s="12"/>
      <c r="BB34" s="12"/>
      <c r="BC34" s="82">
        <f t="shared" si="15"/>
        <v>0</v>
      </c>
      <c r="BD34" s="11">
        <f t="shared" si="10"/>
        <v>0</v>
      </c>
      <c r="BE34" s="12"/>
      <c r="BF34" s="12"/>
      <c r="BG34" s="82">
        <f t="shared" si="18"/>
        <v>0</v>
      </c>
      <c r="BH34" s="11">
        <f t="shared" si="11"/>
        <v>0</v>
      </c>
      <c r="BI34" s="12"/>
      <c r="BJ34" s="12"/>
      <c r="BK34" s="82">
        <f t="shared" si="19"/>
        <v>0</v>
      </c>
      <c r="BL34" s="105"/>
    </row>
    <row r="35" spans="1:64" s="15" customFormat="1" x14ac:dyDescent="0.3">
      <c r="A35" s="34">
        <v>42369</v>
      </c>
      <c r="B35" s="15">
        <f t="shared" si="0"/>
        <v>0</v>
      </c>
      <c r="C35" s="16">
        <f t="shared" si="12"/>
        <v>0</v>
      </c>
      <c r="D35" s="17">
        <f>SUM(E35:O35)</f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3">
        <f>SUM(P34+D35)</f>
        <v>0</v>
      </c>
      <c r="Q35" s="17">
        <f t="shared" si="3"/>
        <v>0</v>
      </c>
      <c r="R35" s="18"/>
      <c r="S35" s="18"/>
      <c r="T35" s="18"/>
      <c r="U35" s="18"/>
      <c r="V35" s="18"/>
      <c r="W35" s="18"/>
      <c r="X35" s="18"/>
      <c r="Y35" s="18"/>
      <c r="Z35" s="83">
        <f t="shared" si="4"/>
        <v>0</v>
      </c>
      <c r="AA35" s="17">
        <f t="shared" si="5"/>
        <v>0</v>
      </c>
      <c r="AB35" s="18"/>
      <c r="AC35" s="18"/>
      <c r="AD35" s="18"/>
      <c r="AE35" s="18"/>
      <c r="AF35" s="18"/>
      <c r="AG35" s="18"/>
      <c r="AH35" s="18"/>
      <c r="AI35" s="83">
        <f t="shared" si="13"/>
        <v>0</v>
      </c>
      <c r="AJ35" s="17">
        <f t="shared" si="6"/>
        <v>0</v>
      </c>
      <c r="AK35" s="18"/>
      <c r="AL35" s="18"/>
      <c r="AM35" s="18"/>
      <c r="AN35" s="18"/>
      <c r="AO35" s="83">
        <f t="shared" si="14"/>
        <v>0</v>
      </c>
      <c r="AP35" s="17">
        <f t="shared" si="7"/>
        <v>0</v>
      </c>
      <c r="AQ35" s="18"/>
      <c r="AR35" s="18"/>
      <c r="AS35" s="83">
        <f t="shared" si="16"/>
        <v>0</v>
      </c>
      <c r="AT35" s="17">
        <f t="shared" si="8"/>
        <v>0</v>
      </c>
      <c r="AU35" s="18"/>
      <c r="AV35" s="18"/>
      <c r="AW35" s="83">
        <f t="shared" si="17"/>
        <v>0</v>
      </c>
      <c r="AX35" s="17">
        <f t="shared" si="9"/>
        <v>0</v>
      </c>
      <c r="AY35" s="18"/>
      <c r="AZ35" s="18"/>
      <c r="BA35" s="18"/>
      <c r="BB35" s="18"/>
      <c r="BC35" s="83">
        <f t="shared" si="15"/>
        <v>0</v>
      </c>
      <c r="BD35" s="17">
        <f t="shared" si="10"/>
        <v>0</v>
      </c>
      <c r="BE35" s="18"/>
      <c r="BF35" s="18"/>
      <c r="BG35" s="83">
        <f t="shared" si="18"/>
        <v>0</v>
      </c>
      <c r="BH35" s="17">
        <f t="shared" si="11"/>
        <v>0</v>
      </c>
      <c r="BI35" s="18"/>
      <c r="BJ35" s="18"/>
      <c r="BK35" s="83">
        <f t="shared" si="19"/>
        <v>0</v>
      </c>
      <c r="BL35" s="106"/>
    </row>
    <row r="36" spans="1:64" s="21" customFormat="1" x14ac:dyDescent="0.3">
      <c r="A36" s="46"/>
      <c r="C36" s="22"/>
      <c r="D36" s="1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2"/>
      <c r="Q36" s="11"/>
      <c r="R36" s="23"/>
      <c r="S36" s="23"/>
      <c r="T36" s="23"/>
      <c r="U36" s="23"/>
      <c r="V36" s="23"/>
      <c r="W36" s="23"/>
      <c r="X36" s="23"/>
      <c r="Y36" s="23"/>
      <c r="Z36" s="82"/>
      <c r="AA36" s="11"/>
      <c r="AB36" s="23"/>
      <c r="AC36" s="23"/>
      <c r="AD36" s="23"/>
      <c r="AE36" s="23"/>
      <c r="AF36" s="23"/>
      <c r="AG36" s="23"/>
      <c r="AH36" s="23"/>
      <c r="AI36" s="82"/>
      <c r="AJ36" s="11"/>
      <c r="AK36" s="23"/>
      <c r="AL36" s="23"/>
      <c r="AM36" s="23"/>
      <c r="AN36" s="23"/>
      <c r="AO36" s="82"/>
      <c r="AP36" s="11"/>
      <c r="AQ36" s="23"/>
      <c r="AR36" s="23"/>
      <c r="AS36" s="82"/>
      <c r="AT36" s="11"/>
      <c r="AU36" s="23"/>
      <c r="AV36" s="23"/>
      <c r="AW36" s="82"/>
      <c r="AX36" s="11"/>
      <c r="AY36" s="23"/>
      <c r="AZ36" s="23"/>
      <c r="BA36" s="23"/>
      <c r="BB36" s="23"/>
      <c r="BC36" s="82"/>
      <c r="BD36" s="11"/>
      <c r="BE36" s="23"/>
      <c r="BF36" s="23"/>
      <c r="BG36" s="82"/>
      <c r="BH36" s="11"/>
      <c r="BI36" s="23"/>
      <c r="BJ36" s="23"/>
      <c r="BK36" s="82"/>
      <c r="BL36" s="107"/>
    </row>
    <row r="37" spans="1:64" s="26" customFormat="1" ht="12.45" x14ac:dyDescent="0.3">
      <c r="A37" s="25" t="s">
        <v>77</v>
      </c>
      <c r="C37" s="27"/>
      <c r="D37" s="76">
        <f>SUM(D5:D35)</f>
        <v>0</v>
      </c>
      <c r="E37" s="26">
        <f t="shared" ref="E37:O37" si="20">SUM(E5:E35)</f>
        <v>0</v>
      </c>
      <c r="F37" s="26">
        <f t="shared" si="20"/>
        <v>0</v>
      </c>
      <c r="G37" s="26">
        <f t="shared" si="20"/>
        <v>0</v>
      </c>
      <c r="H37" s="26">
        <f t="shared" si="20"/>
        <v>0</v>
      </c>
      <c r="I37" s="26">
        <f t="shared" si="20"/>
        <v>0</v>
      </c>
      <c r="J37" s="26">
        <f t="shared" si="20"/>
        <v>0</v>
      </c>
      <c r="K37" s="26">
        <f t="shared" si="20"/>
        <v>0</v>
      </c>
      <c r="L37" s="26">
        <f t="shared" si="20"/>
        <v>0</v>
      </c>
      <c r="M37" s="26">
        <f t="shared" si="20"/>
        <v>0</v>
      </c>
      <c r="N37" s="26">
        <f t="shared" si="20"/>
        <v>0</v>
      </c>
      <c r="O37" s="26">
        <f t="shared" si="20"/>
        <v>0</v>
      </c>
      <c r="P37" s="84">
        <f>P35</f>
        <v>0</v>
      </c>
      <c r="Q37" s="76">
        <f>SUM(Q5:Q35)</f>
        <v>0</v>
      </c>
      <c r="R37" s="26">
        <f t="shared" ref="R37:Y37" si="21">SUM(R5:R35)</f>
        <v>0</v>
      </c>
      <c r="S37" s="26">
        <f>SUM(S5:S35)</f>
        <v>0</v>
      </c>
      <c r="T37" s="26">
        <f t="shared" si="21"/>
        <v>0</v>
      </c>
      <c r="U37" s="26">
        <f t="shared" si="21"/>
        <v>0</v>
      </c>
      <c r="V37" s="26">
        <f>SUM(V5:V35)</f>
        <v>0</v>
      </c>
      <c r="W37" s="26">
        <f t="shared" si="21"/>
        <v>0</v>
      </c>
      <c r="X37" s="26">
        <f t="shared" si="21"/>
        <v>0</v>
      </c>
      <c r="Y37" s="26">
        <f t="shared" si="21"/>
        <v>0</v>
      </c>
      <c r="Z37" s="84">
        <f>Z35</f>
        <v>0</v>
      </c>
      <c r="AA37" s="76">
        <f>SUM(AA5:AA35)</f>
        <v>0</v>
      </c>
      <c r="AB37" s="26">
        <f t="shared" ref="AB37:AH37" si="22">SUM(AB5:AB35)</f>
        <v>0</v>
      </c>
      <c r="AC37" s="26">
        <f t="shared" si="22"/>
        <v>0</v>
      </c>
      <c r="AD37" s="26">
        <f t="shared" si="22"/>
        <v>0</v>
      </c>
      <c r="AE37" s="26">
        <f t="shared" si="22"/>
        <v>0</v>
      </c>
      <c r="AF37" s="26">
        <f t="shared" si="22"/>
        <v>0</v>
      </c>
      <c r="AG37" s="26">
        <f t="shared" si="22"/>
        <v>0</v>
      </c>
      <c r="AH37" s="26">
        <f t="shared" si="22"/>
        <v>0</v>
      </c>
      <c r="AI37" s="84">
        <f>AI35</f>
        <v>0</v>
      </c>
      <c r="AJ37" s="76">
        <f>SUM(AJ5:AJ35)</f>
        <v>0</v>
      </c>
      <c r="AK37" s="26">
        <f>SUM(AK5:AK35)</f>
        <v>0</v>
      </c>
      <c r="AL37" s="26">
        <f>SUM(AL5:AL35)</f>
        <v>0</v>
      </c>
      <c r="AM37" s="26">
        <f>SUM(AM5:AM35)</f>
        <v>0</v>
      </c>
      <c r="AN37" s="26">
        <f>SUM(AN5:AN35)</f>
        <v>0</v>
      </c>
      <c r="AO37" s="84">
        <f>AO35</f>
        <v>0</v>
      </c>
      <c r="AP37" s="76">
        <f>SUM(AP5:AP35)</f>
        <v>0</v>
      </c>
      <c r="AQ37" s="26">
        <f>SUM(AQ5:AQ35)</f>
        <v>0</v>
      </c>
      <c r="AR37" s="26">
        <f>SUM(AR5:AR35)</f>
        <v>0</v>
      </c>
      <c r="AS37" s="84">
        <f>AS35</f>
        <v>0</v>
      </c>
      <c r="AT37" s="76">
        <f>SUM(AT5:AT35)</f>
        <v>0</v>
      </c>
      <c r="AU37" s="26">
        <f>SUM(AU5:AU35)</f>
        <v>0</v>
      </c>
      <c r="AV37" s="26">
        <f>SUM(AV5:AV35)</f>
        <v>0</v>
      </c>
      <c r="AW37" s="84">
        <f>AW35</f>
        <v>0</v>
      </c>
      <c r="AX37" s="76">
        <f>SUM(AX5:AX35)</f>
        <v>0</v>
      </c>
      <c r="AY37" s="26">
        <f>SUM(AY5:AY35)</f>
        <v>0</v>
      </c>
      <c r="AZ37" s="26">
        <f>SUM(AZ5:AZ35)</f>
        <v>0</v>
      </c>
      <c r="BA37" s="26">
        <f>SUM(BA5:BA35)</f>
        <v>0</v>
      </c>
      <c r="BB37" s="26">
        <f>SUM(BB5:BB35)</f>
        <v>0</v>
      </c>
      <c r="BC37" s="84">
        <f>BC35</f>
        <v>0</v>
      </c>
      <c r="BD37" s="76">
        <f>SUM(BD5:BD35)</f>
        <v>0</v>
      </c>
      <c r="BE37" s="26">
        <f>SUM(BE5:BE35)</f>
        <v>0</v>
      </c>
      <c r="BF37" s="26">
        <f>SUM(BF5:BF35)</f>
        <v>0</v>
      </c>
      <c r="BG37" s="84">
        <f>BG35</f>
        <v>0</v>
      </c>
      <c r="BH37" s="76">
        <f>SUM(BH5:BH35)</f>
        <v>0</v>
      </c>
      <c r="BI37" s="26">
        <f>SUM(BI5:BI35)</f>
        <v>0</v>
      </c>
      <c r="BJ37" s="26">
        <f>SUM(BJ5:BJ35)</f>
        <v>0</v>
      </c>
      <c r="BK37" s="84">
        <f>BK35</f>
        <v>0</v>
      </c>
      <c r="BL37" s="108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  <row r="39" spans="1:64" x14ac:dyDescent="0.3">
      <c r="AE39" s="21"/>
      <c r="AF39" s="21"/>
      <c r="AG39" s="21"/>
      <c r="AH39" s="21"/>
    </row>
    <row r="40" spans="1:64" x14ac:dyDescent="0.3">
      <c r="AE40" s="21"/>
      <c r="AF40" s="21"/>
      <c r="AG40" s="21"/>
      <c r="AH40" s="21"/>
    </row>
    <row r="41" spans="1:64" x14ac:dyDescent="0.3">
      <c r="AE41" s="21"/>
      <c r="AF41" s="21"/>
      <c r="AG41" s="21"/>
      <c r="AH41" s="21"/>
    </row>
    <row r="42" spans="1:64" x14ac:dyDescent="0.3">
      <c r="AE42" s="21"/>
      <c r="AF42" s="21"/>
      <c r="AG42" s="21"/>
      <c r="AH42" s="21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L3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8.69140625" defaultRowHeight="12.9" x14ac:dyDescent="0.3"/>
  <cols>
    <col min="1" max="1" width="8.69140625" style="30" customWidth="1"/>
    <col min="2" max="2" width="8.69140625" style="9" customWidth="1"/>
    <col min="3" max="3" width="8.69140625" style="10" customWidth="1"/>
    <col min="4" max="4" width="8.69140625" style="11" customWidth="1"/>
    <col min="5" max="15" width="8.69140625" style="9" customWidth="1"/>
    <col min="16" max="16" width="8.69140625" style="82" customWidth="1"/>
    <col min="17" max="17" width="8.69140625" style="11" customWidth="1"/>
    <col min="18" max="25" width="8.69140625" style="9" customWidth="1"/>
    <col min="26" max="26" width="8.69140625" style="82" customWidth="1"/>
    <col min="27" max="27" width="8.69140625" style="11" customWidth="1"/>
    <col min="28" max="34" width="8.69140625" style="9" customWidth="1"/>
    <col min="35" max="35" width="8.69140625" style="82" customWidth="1"/>
    <col min="36" max="36" width="8.69140625" style="11" customWidth="1"/>
    <col min="37" max="40" width="8.69140625" style="9" customWidth="1"/>
    <col min="41" max="41" width="8.69140625" style="82" customWidth="1"/>
    <col min="42" max="42" width="8.69140625" style="11" customWidth="1"/>
    <col min="43" max="44" width="8.69140625" style="9" customWidth="1"/>
    <col min="45" max="45" width="8.69140625" style="82" customWidth="1"/>
    <col min="46" max="46" width="8.69140625" style="11" customWidth="1"/>
    <col min="47" max="48" width="8.69140625" style="9" customWidth="1"/>
    <col min="49" max="49" width="8.69140625" style="82" customWidth="1"/>
    <col min="50" max="50" width="8.69140625" style="11" customWidth="1"/>
    <col min="51" max="54" width="8.69140625" style="9" customWidth="1"/>
    <col min="55" max="55" width="8.69140625" style="82" customWidth="1"/>
    <col min="56" max="56" width="8.69140625" style="11" customWidth="1"/>
    <col min="57" max="58" width="8.69140625" style="9" customWidth="1"/>
    <col min="59" max="59" width="8.69140625" style="82" customWidth="1"/>
    <col min="60" max="60" width="8.69140625" style="11" customWidth="1"/>
    <col min="61" max="62" width="8.69140625" style="9" customWidth="1"/>
    <col min="63" max="63" width="8.69140625" style="82" customWidth="1"/>
    <col min="64" max="64" width="60.69140625" style="104" customWidth="1"/>
    <col min="65" max="16384" width="8.69140625" style="9"/>
  </cols>
  <sheetData>
    <row r="1" spans="1:64" s="31" customFormat="1" x14ac:dyDescent="0.3">
      <c r="A1" s="30"/>
      <c r="C1" s="32"/>
      <c r="D1" s="53"/>
      <c r="P1" s="78"/>
      <c r="Q1" s="53"/>
      <c r="T1" s="63"/>
      <c r="U1" s="63"/>
      <c r="V1" s="63"/>
      <c r="W1" s="63"/>
      <c r="Z1" s="78"/>
      <c r="AA1" s="53"/>
      <c r="AI1" s="78"/>
      <c r="AJ1" s="53"/>
      <c r="AO1" s="78"/>
      <c r="AP1" s="53"/>
      <c r="AS1" s="78"/>
      <c r="AT1" s="85"/>
      <c r="AU1" s="33"/>
      <c r="AV1" s="33"/>
      <c r="AW1" s="92"/>
      <c r="AX1" s="53"/>
      <c r="BC1" s="78"/>
      <c r="BD1" s="53"/>
      <c r="BG1" s="78"/>
      <c r="BH1" s="53"/>
      <c r="BK1" s="78"/>
      <c r="BL1" s="37"/>
    </row>
    <row r="2" spans="1:64" s="35" customFormat="1" x14ac:dyDescent="0.3">
      <c r="A2" s="34"/>
      <c r="B2" s="1" t="s">
        <v>65</v>
      </c>
      <c r="C2" s="2"/>
      <c r="D2" s="77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79"/>
      <c r="Q2" s="77"/>
      <c r="R2" s="3"/>
      <c r="S2" s="3"/>
      <c r="T2" s="103"/>
      <c r="U2" s="103" t="s">
        <v>1</v>
      </c>
      <c r="V2" s="103"/>
      <c r="W2" s="103"/>
      <c r="X2" s="3"/>
      <c r="Y2" s="3"/>
      <c r="Z2" s="79"/>
      <c r="AA2" s="77"/>
      <c r="AB2" s="3"/>
      <c r="AC2" s="3"/>
      <c r="AD2" s="3"/>
      <c r="AE2" s="3" t="s">
        <v>2</v>
      </c>
      <c r="AF2" s="3"/>
      <c r="AG2" s="3"/>
      <c r="AH2" s="3"/>
      <c r="AI2" s="79"/>
      <c r="AJ2" s="77"/>
      <c r="AK2" s="3"/>
      <c r="AL2" s="3" t="s">
        <v>3</v>
      </c>
      <c r="AM2" s="3"/>
      <c r="AN2" s="3"/>
      <c r="AO2" s="79"/>
      <c r="AP2" s="77"/>
      <c r="AQ2" s="5" t="s">
        <v>4</v>
      </c>
      <c r="AR2" s="3"/>
      <c r="AS2" s="79"/>
      <c r="AT2" s="86"/>
      <c r="AU2" s="7" t="s">
        <v>5</v>
      </c>
      <c r="AV2" s="6"/>
      <c r="AW2" s="93"/>
      <c r="AX2" s="77"/>
      <c r="AY2" s="103"/>
      <c r="AZ2" s="103" t="s">
        <v>6</v>
      </c>
      <c r="BA2" s="103"/>
      <c r="BB2" s="3"/>
      <c r="BC2" s="79"/>
      <c r="BD2" s="77"/>
      <c r="BE2" s="3" t="s">
        <v>7</v>
      </c>
      <c r="BF2" s="3"/>
      <c r="BG2" s="79"/>
      <c r="BH2" s="77"/>
      <c r="BI2" s="5" t="s">
        <v>63</v>
      </c>
      <c r="BJ2" s="3"/>
      <c r="BK2" s="79"/>
      <c r="BL2" s="102" t="s">
        <v>68</v>
      </c>
    </row>
    <row r="3" spans="1:64" s="37" customFormat="1" ht="38.6" x14ac:dyDescent="0.3">
      <c r="A3" s="36" t="s">
        <v>69</v>
      </c>
      <c r="B3" s="37" t="s">
        <v>8</v>
      </c>
      <c r="C3" s="38" t="s">
        <v>9</v>
      </c>
      <c r="D3" s="39" t="s">
        <v>10</v>
      </c>
      <c r="E3" s="37" t="s">
        <v>11</v>
      </c>
      <c r="F3" s="37" t="s">
        <v>12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131</v>
      </c>
      <c r="L3" s="37" t="s">
        <v>132</v>
      </c>
      <c r="M3" s="37" t="s">
        <v>133</v>
      </c>
      <c r="N3" s="37" t="s">
        <v>134</v>
      </c>
      <c r="O3" s="37" t="s">
        <v>18</v>
      </c>
      <c r="P3" s="80" t="s">
        <v>9</v>
      </c>
      <c r="Q3" s="39" t="s">
        <v>8</v>
      </c>
      <c r="R3" s="37" t="s">
        <v>13</v>
      </c>
      <c r="S3" s="37" t="s">
        <v>17</v>
      </c>
      <c r="T3" s="65" t="s">
        <v>13</v>
      </c>
      <c r="U3" s="65" t="s">
        <v>17</v>
      </c>
      <c r="V3" s="65" t="s">
        <v>14</v>
      </c>
      <c r="W3" s="65" t="s">
        <v>13</v>
      </c>
      <c r="X3" s="37" t="s">
        <v>129</v>
      </c>
      <c r="Y3" s="37" t="s">
        <v>18</v>
      </c>
      <c r="Z3" s="80" t="s">
        <v>9</v>
      </c>
      <c r="AA3" s="39" t="s">
        <v>8</v>
      </c>
      <c r="AB3" s="65" t="s">
        <v>13</v>
      </c>
      <c r="AC3" s="65" t="s">
        <v>15</v>
      </c>
      <c r="AD3" s="65" t="s">
        <v>14</v>
      </c>
      <c r="AE3" s="65" t="s">
        <v>33</v>
      </c>
      <c r="AF3" s="65" t="s">
        <v>14</v>
      </c>
      <c r="AG3" s="65" t="s">
        <v>15</v>
      </c>
      <c r="AH3" s="65" t="s">
        <v>18</v>
      </c>
      <c r="AI3" s="80" t="s">
        <v>9</v>
      </c>
      <c r="AJ3" s="39" t="s">
        <v>8</v>
      </c>
      <c r="AK3" s="65" t="s">
        <v>15</v>
      </c>
      <c r="AL3" s="65" t="s">
        <v>64</v>
      </c>
      <c r="AM3" s="65" t="s">
        <v>129</v>
      </c>
      <c r="AN3" s="65" t="s">
        <v>18</v>
      </c>
      <c r="AO3" s="80" t="s">
        <v>9</v>
      </c>
      <c r="AP3" s="39" t="s">
        <v>8</v>
      </c>
      <c r="AQ3" s="37" t="s">
        <v>15</v>
      </c>
      <c r="AR3" s="37" t="s">
        <v>18</v>
      </c>
      <c r="AS3" s="80" t="s">
        <v>9</v>
      </c>
      <c r="AT3" s="87" t="s">
        <v>8</v>
      </c>
      <c r="AU3" s="40" t="s">
        <v>13</v>
      </c>
      <c r="AV3" s="40" t="s">
        <v>18</v>
      </c>
      <c r="AW3" s="94" t="s">
        <v>9</v>
      </c>
      <c r="AX3" s="39" t="s">
        <v>8</v>
      </c>
      <c r="AY3" s="65" t="s">
        <v>13</v>
      </c>
      <c r="AZ3" s="65" t="s">
        <v>15</v>
      </c>
      <c r="BA3" s="65" t="s">
        <v>21</v>
      </c>
      <c r="BB3" s="37" t="s">
        <v>18</v>
      </c>
      <c r="BC3" s="80" t="s">
        <v>9</v>
      </c>
      <c r="BD3" s="39" t="s">
        <v>8</v>
      </c>
      <c r="BE3" s="37" t="s">
        <v>25</v>
      </c>
      <c r="BF3" s="37" t="s">
        <v>18</v>
      </c>
      <c r="BG3" s="80" t="s">
        <v>9</v>
      </c>
      <c r="BH3" s="39" t="s">
        <v>8</v>
      </c>
      <c r="BI3" s="37" t="s">
        <v>26</v>
      </c>
      <c r="BJ3" s="37" t="s">
        <v>18</v>
      </c>
      <c r="BK3" s="80" t="s">
        <v>9</v>
      </c>
    </row>
    <row r="4" spans="1:64" s="42" customFormat="1" ht="25.75" x14ac:dyDescent="0.3">
      <c r="A4" s="41"/>
      <c r="C4" s="43"/>
      <c r="D4" s="44"/>
      <c r="P4" s="81"/>
      <c r="Q4" s="44"/>
      <c r="R4" s="42" t="s">
        <v>67</v>
      </c>
      <c r="S4" s="42" t="s">
        <v>67</v>
      </c>
      <c r="T4" s="72" t="s">
        <v>84</v>
      </c>
      <c r="U4" s="72" t="s">
        <v>84</v>
      </c>
      <c r="V4" s="72" t="s">
        <v>84</v>
      </c>
      <c r="W4" s="71" t="s">
        <v>85</v>
      </c>
      <c r="X4" s="42" t="s">
        <v>83</v>
      </c>
      <c r="Z4" s="81"/>
      <c r="AA4" s="44"/>
      <c r="AB4" s="71" t="s">
        <v>130</v>
      </c>
      <c r="AC4" s="71" t="s">
        <v>130</v>
      </c>
      <c r="AD4" s="72" t="s">
        <v>19</v>
      </c>
      <c r="AE4" s="71" t="s">
        <v>85</v>
      </c>
      <c r="AF4" s="72" t="s">
        <v>83</v>
      </c>
      <c r="AG4" s="72" t="s">
        <v>83</v>
      </c>
      <c r="AH4" s="71"/>
      <c r="AI4" s="81"/>
      <c r="AJ4" s="44"/>
      <c r="AK4" s="72" t="s">
        <v>20</v>
      </c>
      <c r="AL4" s="72" t="s">
        <v>16</v>
      </c>
      <c r="AM4" s="72" t="s">
        <v>16</v>
      </c>
      <c r="AN4" s="71"/>
      <c r="AO4" s="81"/>
      <c r="AP4" s="44"/>
      <c r="AS4" s="81"/>
      <c r="AT4" s="88"/>
      <c r="AU4" s="45"/>
      <c r="AV4" s="45"/>
      <c r="AW4" s="95"/>
      <c r="AX4" s="44"/>
      <c r="AY4" s="71"/>
      <c r="AZ4" s="71"/>
      <c r="BA4" s="71"/>
      <c r="BC4" s="81"/>
      <c r="BD4" s="44"/>
      <c r="BG4" s="81"/>
      <c r="BH4" s="44"/>
      <c r="BK4" s="81"/>
    </row>
    <row r="5" spans="1:64" x14ac:dyDescent="0.3">
      <c r="A5" s="30">
        <v>42370</v>
      </c>
      <c r="B5" s="9">
        <f t="shared" ref="B5:B35" si="0">SUM(D5+Q5+AA5+AJ5+AP5+AT5+AX5+BD5+BH5)</f>
        <v>0</v>
      </c>
      <c r="C5" s="10">
        <f>SUM(B5)</f>
        <v>0</v>
      </c>
      <c r="D5" s="11">
        <f>SUM(E5:O5)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>
        <f>SUM(E5:O5)</f>
        <v>0</v>
      </c>
      <c r="Q5" s="11">
        <f>SUM(R5:Y5)</f>
        <v>0</v>
      </c>
      <c r="R5" s="12"/>
      <c r="S5" s="12"/>
      <c r="T5" s="12"/>
      <c r="U5" s="12"/>
      <c r="V5" s="12"/>
      <c r="W5" s="12"/>
      <c r="X5" s="12"/>
      <c r="Y5" s="12"/>
      <c r="Z5" s="82">
        <f>SUM(R5:Y5)</f>
        <v>0</v>
      </c>
      <c r="AA5" s="11">
        <f>SUM(AB5:AH5)</f>
        <v>0</v>
      </c>
      <c r="AB5" s="12"/>
      <c r="AC5" s="12"/>
      <c r="AD5" s="12"/>
      <c r="AE5" s="12"/>
      <c r="AF5" s="12"/>
      <c r="AG5" s="12"/>
      <c r="AH5" s="12"/>
      <c r="AI5" s="82">
        <f>SUM(AB5:AH5)</f>
        <v>0</v>
      </c>
      <c r="AJ5" s="11">
        <f>SUM(AK5:AN5)</f>
        <v>0</v>
      </c>
      <c r="AK5" s="12"/>
      <c r="AL5" s="12"/>
      <c r="AM5" s="12"/>
      <c r="AN5" s="12"/>
      <c r="AO5" s="82">
        <f>SUM(AK5:AN5)</f>
        <v>0</v>
      </c>
      <c r="AQ5" s="12"/>
      <c r="AR5" s="12"/>
      <c r="AS5" s="82">
        <f>SUM(AP5:AR5)</f>
        <v>0</v>
      </c>
      <c r="AT5" s="11">
        <f>SUM(AU5:AV5)</f>
        <v>0</v>
      </c>
      <c r="AU5" s="12"/>
      <c r="AV5" s="12"/>
      <c r="AW5" s="82">
        <f>SUM(AU5:AV5)</f>
        <v>0</v>
      </c>
      <c r="AX5" s="11">
        <f>SUM(AY5:BB5)</f>
        <v>0</v>
      </c>
      <c r="AY5" s="12"/>
      <c r="AZ5" s="12"/>
      <c r="BA5" s="12"/>
      <c r="BB5" s="12"/>
      <c r="BC5" s="82">
        <f>SUM(AY5:BB5)</f>
        <v>0</v>
      </c>
      <c r="BD5" s="11">
        <f>SUM(BE5:BF5)</f>
        <v>0</v>
      </c>
      <c r="BE5" s="12"/>
      <c r="BF5" s="12"/>
      <c r="BG5" s="82">
        <f>SUM(BD5:BF5)</f>
        <v>0</v>
      </c>
      <c r="BH5" s="11">
        <f>SUM(BI5:BJ5)</f>
        <v>0</v>
      </c>
      <c r="BI5" s="12"/>
      <c r="BJ5" s="12"/>
      <c r="BK5" s="82">
        <f>SUM(BH5:BJ5)</f>
        <v>0</v>
      </c>
      <c r="BL5" s="105"/>
    </row>
    <row r="6" spans="1:64" x14ac:dyDescent="0.3">
      <c r="A6" s="30">
        <v>42371</v>
      </c>
      <c r="B6" s="9">
        <f t="shared" si="0"/>
        <v>0</v>
      </c>
      <c r="C6" s="10">
        <f>SUM(C5+B6)</f>
        <v>0</v>
      </c>
      <c r="D6" s="11">
        <f t="shared" ref="D6:D35" si="1">SUM(E6:O6)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2">
        <f t="shared" ref="P6:P35" si="2">SUM(P5+D6)</f>
        <v>0</v>
      </c>
      <c r="Q6" s="11">
        <f t="shared" ref="Q6:Q35" si="3">SUM(R6:Y6)</f>
        <v>0</v>
      </c>
      <c r="R6" s="12"/>
      <c r="S6" s="12"/>
      <c r="T6" s="12"/>
      <c r="U6" s="12"/>
      <c r="V6" s="12"/>
      <c r="W6" s="12"/>
      <c r="X6" s="12"/>
      <c r="Y6" s="12"/>
      <c r="Z6" s="82">
        <f t="shared" ref="Z6:Z35" si="4">SUM(Z5+Q6)</f>
        <v>0</v>
      </c>
      <c r="AA6" s="11">
        <f t="shared" ref="AA6:AA35" si="5">SUM(AB6:AH6)</f>
        <v>0</v>
      </c>
      <c r="AB6" s="12"/>
      <c r="AC6" s="12"/>
      <c r="AD6" s="12"/>
      <c r="AE6" s="12"/>
      <c r="AF6" s="12"/>
      <c r="AG6" s="12"/>
      <c r="AH6" s="12"/>
      <c r="AI6" s="82">
        <f>SUM(AI5+AA6)</f>
        <v>0</v>
      </c>
      <c r="AJ6" s="11">
        <f t="shared" ref="AJ6:AJ35" si="6">SUM(AK6:AN6)</f>
        <v>0</v>
      </c>
      <c r="AK6" s="12"/>
      <c r="AL6" s="12"/>
      <c r="AM6" s="12"/>
      <c r="AN6" s="12"/>
      <c r="AO6" s="82">
        <f>SUM(AO5+AJ6)</f>
        <v>0</v>
      </c>
      <c r="AQ6" s="12"/>
      <c r="AR6" s="12"/>
      <c r="AS6" s="82">
        <f>SUM(AP6+AS5)</f>
        <v>0</v>
      </c>
      <c r="AT6" s="11">
        <f t="shared" ref="AT6:AT35" si="7">SUM(AU6:AV6)</f>
        <v>0</v>
      </c>
      <c r="AU6" s="12"/>
      <c r="AV6" s="12"/>
      <c r="AW6" s="82">
        <f>SUM(AT6+AW5)</f>
        <v>0</v>
      </c>
      <c r="AX6" s="11">
        <f t="shared" ref="AX6:AX35" si="8">SUM(AY6:BB6)</f>
        <v>0</v>
      </c>
      <c r="AY6" s="12"/>
      <c r="AZ6" s="12"/>
      <c r="BA6" s="12"/>
      <c r="BB6" s="12"/>
      <c r="BC6" s="82">
        <f>SUM(AX6+BC5)</f>
        <v>0</v>
      </c>
      <c r="BD6" s="11">
        <f t="shared" ref="BD6:BD35" si="9">SUM(BE6:BF6)</f>
        <v>0</v>
      </c>
      <c r="BE6" s="12"/>
      <c r="BF6" s="12"/>
      <c r="BG6" s="82">
        <f>SUM(BD6+BG5)</f>
        <v>0</v>
      </c>
      <c r="BH6" s="11">
        <f t="shared" ref="BH6:BH35" si="10">SUM(BI6:BJ6)</f>
        <v>0</v>
      </c>
      <c r="BI6" s="12"/>
      <c r="BJ6" s="12"/>
      <c r="BK6" s="82">
        <f>SUM(BH6+BK5)</f>
        <v>0</v>
      </c>
      <c r="BL6" s="105"/>
    </row>
    <row r="7" spans="1:64" x14ac:dyDescent="0.3">
      <c r="A7" s="30">
        <v>42372</v>
      </c>
      <c r="B7" s="9">
        <f t="shared" si="0"/>
        <v>0</v>
      </c>
      <c r="C7" s="10">
        <f t="shared" ref="C7:C35" si="11">SUM(C6+B7)</f>
        <v>0</v>
      </c>
      <c r="D7" s="11">
        <f t="shared" si="1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2">
        <f t="shared" si="2"/>
        <v>0</v>
      </c>
      <c r="Q7" s="11">
        <f t="shared" si="3"/>
        <v>0</v>
      </c>
      <c r="R7" s="12"/>
      <c r="S7" s="12"/>
      <c r="T7" s="12"/>
      <c r="U7" s="12"/>
      <c r="V7" s="12"/>
      <c r="W7" s="12"/>
      <c r="X7" s="12"/>
      <c r="Y7" s="12"/>
      <c r="Z7" s="82">
        <f t="shared" si="4"/>
        <v>0</v>
      </c>
      <c r="AA7" s="11">
        <f t="shared" si="5"/>
        <v>0</v>
      </c>
      <c r="AB7" s="12"/>
      <c r="AC7" s="12"/>
      <c r="AD7" s="12"/>
      <c r="AE7" s="12"/>
      <c r="AF7" s="12"/>
      <c r="AG7" s="12"/>
      <c r="AH7" s="12"/>
      <c r="AI7" s="82">
        <f t="shared" ref="AI7:AI35" si="12">SUM(AI6+AA7)</f>
        <v>0</v>
      </c>
      <c r="AJ7" s="11">
        <f t="shared" si="6"/>
        <v>0</v>
      </c>
      <c r="AK7" s="12"/>
      <c r="AL7" s="12"/>
      <c r="AM7" s="12"/>
      <c r="AN7" s="12"/>
      <c r="AO7" s="82">
        <f t="shared" ref="AO7:AO35" si="13">SUM(AO6+AJ7)</f>
        <v>0</v>
      </c>
      <c r="AQ7" s="12"/>
      <c r="AR7" s="12"/>
      <c r="AS7" s="82">
        <f t="shared" ref="AS7:AS35" si="14">SUM(AP7+AS6)</f>
        <v>0</v>
      </c>
      <c r="AT7" s="11">
        <f t="shared" si="7"/>
        <v>0</v>
      </c>
      <c r="AU7" s="12"/>
      <c r="AV7" s="12"/>
      <c r="AW7" s="82">
        <f>SUM(AT7+AW6)</f>
        <v>0</v>
      </c>
      <c r="AX7" s="11">
        <f t="shared" si="8"/>
        <v>0</v>
      </c>
      <c r="AY7" s="12"/>
      <c r="AZ7" s="12"/>
      <c r="BA7" s="12"/>
      <c r="BB7" s="12"/>
      <c r="BC7" s="82">
        <f>SUM(AX7+BC6)</f>
        <v>0</v>
      </c>
      <c r="BD7" s="11">
        <f t="shared" si="9"/>
        <v>0</v>
      </c>
      <c r="BE7" s="12"/>
      <c r="BF7" s="12"/>
      <c r="BG7" s="82">
        <f t="shared" ref="BG7:BG35" si="15">SUM(BD7+BG6)</f>
        <v>0</v>
      </c>
      <c r="BH7" s="11">
        <f t="shared" si="10"/>
        <v>0</v>
      </c>
      <c r="BI7" s="12"/>
      <c r="BJ7" s="12"/>
      <c r="BK7" s="82">
        <f t="shared" ref="BK7:BK35" si="16">SUM(BH7+BK6)</f>
        <v>0</v>
      </c>
      <c r="BL7" s="105"/>
    </row>
    <row r="8" spans="1:64" x14ac:dyDescent="0.3">
      <c r="A8" s="30">
        <v>42373</v>
      </c>
      <c r="B8" s="9">
        <f t="shared" si="0"/>
        <v>0</v>
      </c>
      <c r="C8" s="10">
        <f t="shared" si="11"/>
        <v>0</v>
      </c>
      <c r="D8" s="11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2">
        <f t="shared" si="2"/>
        <v>0</v>
      </c>
      <c r="Q8" s="11">
        <f t="shared" si="3"/>
        <v>0</v>
      </c>
      <c r="R8" s="12"/>
      <c r="S8" s="12"/>
      <c r="T8" s="12"/>
      <c r="U8" s="12"/>
      <c r="V8" s="12"/>
      <c r="W8" s="12"/>
      <c r="X8" s="12"/>
      <c r="Y8" s="12"/>
      <c r="Z8" s="82">
        <f t="shared" si="4"/>
        <v>0</v>
      </c>
      <c r="AA8" s="11">
        <f t="shared" si="5"/>
        <v>0</v>
      </c>
      <c r="AB8" s="12"/>
      <c r="AC8" s="12"/>
      <c r="AD8" s="12"/>
      <c r="AE8" s="12"/>
      <c r="AF8" s="12"/>
      <c r="AG8" s="12"/>
      <c r="AH8" s="12"/>
      <c r="AI8" s="82">
        <f t="shared" si="12"/>
        <v>0</v>
      </c>
      <c r="AJ8" s="11">
        <f t="shared" si="6"/>
        <v>0</v>
      </c>
      <c r="AK8" s="12"/>
      <c r="AL8" s="12"/>
      <c r="AM8" s="12"/>
      <c r="AN8" s="12"/>
      <c r="AO8" s="82">
        <f t="shared" si="13"/>
        <v>0</v>
      </c>
      <c r="AQ8" s="12"/>
      <c r="AR8" s="12"/>
      <c r="AS8" s="82">
        <f t="shared" si="14"/>
        <v>0</v>
      </c>
      <c r="AT8" s="11">
        <f t="shared" si="7"/>
        <v>0</v>
      </c>
      <c r="AU8" s="12"/>
      <c r="AV8" s="12"/>
      <c r="AW8" s="82">
        <f t="shared" ref="AW8:AW35" si="17">SUM(AT8+AW7)</f>
        <v>0</v>
      </c>
      <c r="AX8" s="11">
        <f t="shared" si="8"/>
        <v>0</v>
      </c>
      <c r="AY8" s="12"/>
      <c r="AZ8" s="12"/>
      <c r="BA8" s="12"/>
      <c r="BB8" s="12"/>
      <c r="BC8" s="82">
        <f>SUM(AX8+BC7)</f>
        <v>0</v>
      </c>
      <c r="BD8" s="11">
        <f t="shared" si="9"/>
        <v>0</v>
      </c>
      <c r="BE8" s="12"/>
      <c r="BF8" s="12"/>
      <c r="BG8" s="82">
        <f t="shared" si="15"/>
        <v>0</v>
      </c>
      <c r="BH8" s="11">
        <f t="shared" si="10"/>
        <v>0</v>
      </c>
      <c r="BI8" s="12"/>
      <c r="BJ8" s="12"/>
      <c r="BK8" s="82">
        <f t="shared" si="16"/>
        <v>0</v>
      </c>
      <c r="BL8" s="105"/>
    </row>
    <row r="9" spans="1:64" x14ac:dyDescent="0.3">
      <c r="A9" s="30">
        <v>42374</v>
      </c>
      <c r="B9" s="9">
        <f t="shared" si="0"/>
        <v>0</v>
      </c>
      <c r="C9" s="10">
        <f t="shared" si="11"/>
        <v>0</v>
      </c>
      <c r="D9" s="11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>
        <f t="shared" si="2"/>
        <v>0</v>
      </c>
      <c r="Q9" s="11">
        <f t="shared" si="3"/>
        <v>0</v>
      </c>
      <c r="R9" s="12"/>
      <c r="S9" s="12"/>
      <c r="T9" s="12"/>
      <c r="U9" s="12"/>
      <c r="V9" s="12"/>
      <c r="W9" s="12"/>
      <c r="X9" s="12"/>
      <c r="Y9" s="12"/>
      <c r="Z9" s="82">
        <f t="shared" si="4"/>
        <v>0</v>
      </c>
      <c r="AA9" s="11">
        <f t="shared" si="5"/>
        <v>0</v>
      </c>
      <c r="AB9" s="12"/>
      <c r="AC9" s="12"/>
      <c r="AD9" s="12"/>
      <c r="AE9" s="12"/>
      <c r="AF9" s="12"/>
      <c r="AG9" s="12"/>
      <c r="AH9" s="12"/>
      <c r="AI9" s="82">
        <f t="shared" si="12"/>
        <v>0</v>
      </c>
      <c r="AJ9" s="11">
        <f t="shared" si="6"/>
        <v>0</v>
      </c>
      <c r="AK9" s="12"/>
      <c r="AL9" s="12"/>
      <c r="AM9" s="12"/>
      <c r="AN9" s="12"/>
      <c r="AO9" s="82">
        <f t="shared" si="13"/>
        <v>0</v>
      </c>
      <c r="AQ9" s="12"/>
      <c r="AR9" s="12"/>
      <c r="AS9" s="82">
        <f t="shared" si="14"/>
        <v>0</v>
      </c>
      <c r="AT9" s="11">
        <f t="shared" si="7"/>
        <v>0</v>
      </c>
      <c r="AU9" s="12"/>
      <c r="AV9" s="12"/>
      <c r="AW9" s="82">
        <f t="shared" si="17"/>
        <v>0</v>
      </c>
      <c r="AX9" s="11">
        <f t="shared" si="8"/>
        <v>0</v>
      </c>
      <c r="AY9" s="12"/>
      <c r="AZ9" s="12"/>
      <c r="BA9" s="12"/>
      <c r="BB9" s="12"/>
      <c r="BC9" s="82">
        <f t="shared" ref="BC9:BC35" si="18">SUM(AX9+BC8)</f>
        <v>0</v>
      </c>
      <c r="BD9" s="11">
        <f t="shared" si="9"/>
        <v>0</v>
      </c>
      <c r="BE9" s="12"/>
      <c r="BF9" s="12"/>
      <c r="BG9" s="82">
        <f t="shared" si="15"/>
        <v>0</v>
      </c>
      <c r="BH9" s="11">
        <f t="shared" si="10"/>
        <v>0</v>
      </c>
      <c r="BI9" s="12"/>
      <c r="BJ9" s="12"/>
      <c r="BK9" s="82">
        <f t="shared" si="16"/>
        <v>0</v>
      </c>
      <c r="BL9" s="105"/>
    </row>
    <row r="10" spans="1:64" x14ac:dyDescent="0.3">
      <c r="A10" s="30">
        <v>42375</v>
      </c>
      <c r="B10" s="9">
        <f t="shared" si="0"/>
        <v>0</v>
      </c>
      <c r="C10" s="10">
        <f t="shared" si="11"/>
        <v>0</v>
      </c>
      <c r="D10" s="11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2">
        <f t="shared" si="2"/>
        <v>0</v>
      </c>
      <c r="Q10" s="11">
        <f t="shared" si="3"/>
        <v>0</v>
      </c>
      <c r="R10" s="12"/>
      <c r="S10" s="12"/>
      <c r="T10" s="12"/>
      <c r="U10" s="12"/>
      <c r="V10" s="12"/>
      <c r="W10" s="12"/>
      <c r="X10" s="12"/>
      <c r="Y10" s="12"/>
      <c r="Z10" s="82">
        <f t="shared" si="4"/>
        <v>0</v>
      </c>
      <c r="AA10" s="11">
        <f t="shared" si="5"/>
        <v>0</v>
      </c>
      <c r="AB10" s="12"/>
      <c r="AC10" s="12"/>
      <c r="AD10" s="12"/>
      <c r="AE10" s="12"/>
      <c r="AF10" s="12"/>
      <c r="AG10" s="12"/>
      <c r="AH10" s="12"/>
      <c r="AI10" s="82">
        <f t="shared" si="12"/>
        <v>0</v>
      </c>
      <c r="AJ10" s="11">
        <f t="shared" si="6"/>
        <v>0</v>
      </c>
      <c r="AK10" s="12"/>
      <c r="AL10" s="12"/>
      <c r="AM10" s="12"/>
      <c r="AN10" s="12"/>
      <c r="AO10" s="82">
        <f t="shared" si="13"/>
        <v>0</v>
      </c>
      <c r="AQ10" s="12"/>
      <c r="AR10" s="12"/>
      <c r="AS10" s="82">
        <f t="shared" si="14"/>
        <v>0</v>
      </c>
      <c r="AT10" s="11">
        <f t="shared" si="7"/>
        <v>0</v>
      </c>
      <c r="AU10" s="12"/>
      <c r="AV10" s="12"/>
      <c r="AW10" s="82">
        <f t="shared" si="17"/>
        <v>0</v>
      </c>
      <c r="AX10" s="11">
        <f t="shared" si="8"/>
        <v>0</v>
      </c>
      <c r="AY10" s="12"/>
      <c r="AZ10" s="12"/>
      <c r="BA10" s="12"/>
      <c r="BB10" s="12"/>
      <c r="BC10" s="82">
        <f t="shared" si="18"/>
        <v>0</v>
      </c>
      <c r="BD10" s="11">
        <f t="shared" si="9"/>
        <v>0</v>
      </c>
      <c r="BE10" s="12"/>
      <c r="BF10" s="12"/>
      <c r="BG10" s="82">
        <f t="shared" si="15"/>
        <v>0</v>
      </c>
      <c r="BH10" s="11">
        <f t="shared" si="10"/>
        <v>0</v>
      </c>
      <c r="BI10" s="12"/>
      <c r="BJ10" s="12"/>
      <c r="BK10" s="82">
        <f t="shared" si="16"/>
        <v>0</v>
      </c>
      <c r="BL10" s="105"/>
    </row>
    <row r="11" spans="1:64" x14ac:dyDescent="0.3">
      <c r="A11" s="30">
        <v>42376</v>
      </c>
      <c r="B11" s="9">
        <f t="shared" si="0"/>
        <v>0</v>
      </c>
      <c r="C11" s="10">
        <f t="shared" si="11"/>
        <v>0</v>
      </c>
      <c r="D11" s="11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2">
        <f t="shared" si="2"/>
        <v>0</v>
      </c>
      <c r="Q11" s="11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82">
        <f t="shared" si="4"/>
        <v>0</v>
      </c>
      <c r="AA11" s="11">
        <f t="shared" si="5"/>
        <v>0</v>
      </c>
      <c r="AB11" s="12"/>
      <c r="AC11" s="12"/>
      <c r="AD11" s="12"/>
      <c r="AE11" s="12"/>
      <c r="AF11" s="12"/>
      <c r="AG11" s="12"/>
      <c r="AH11" s="12"/>
      <c r="AI11" s="82">
        <f t="shared" si="12"/>
        <v>0</v>
      </c>
      <c r="AJ11" s="11">
        <f t="shared" si="6"/>
        <v>0</v>
      </c>
      <c r="AK11" s="12"/>
      <c r="AL11" s="12"/>
      <c r="AM11" s="12"/>
      <c r="AN11" s="12"/>
      <c r="AO11" s="82">
        <f t="shared" si="13"/>
        <v>0</v>
      </c>
      <c r="AQ11" s="12"/>
      <c r="AR11" s="12"/>
      <c r="AS11" s="82">
        <f t="shared" si="14"/>
        <v>0</v>
      </c>
      <c r="AT11" s="11">
        <f t="shared" si="7"/>
        <v>0</v>
      </c>
      <c r="AU11" s="12"/>
      <c r="AV11" s="12"/>
      <c r="AW11" s="82">
        <f t="shared" si="17"/>
        <v>0</v>
      </c>
      <c r="AX11" s="11">
        <f t="shared" si="8"/>
        <v>0</v>
      </c>
      <c r="AY11" s="12"/>
      <c r="AZ11" s="12"/>
      <c r="BA11" s="12"/>
      <c r="BB11" s="12"/>
      <c r="BC11" s="82">
        <f t="shared" si="18"/>
        <v>0</v>
      </c>
      <c r="BD11" s="11">
        <f t="shared" si="9"/>
        <v>0</v>
      </c>
      <c r="BE11" s="12"/>
      <c r="BF11" s="12"/>
      <c r="BG11" s="82">
        <f t="shared" si="15"/>
        <v>0</v>
      </c>
      <c r="BH11" s="11">
        <f t="shared" si="10"/>
        <v>0</v>
      </c>
      <c r="BI11" s="12"/>
      <c r="BJ11" s="12"/>
      <c r="BK11" s="82">
        <f t="shared" si="16"/>
        <v>0</v>
      </c>
      <c r="BL11" s="105"/>
    </row>
    <row r="12" spans="1:64" x14ac:dyDescent="0.3">
      <c r="A12" s="30">
        <v>42377</v>
      </c>
      <c r="B12" s="9">
        <f t="shared" si="0"/>
        <v>0</v>
      </c>
      <c r="C12" s="10">
        <f t="shared" si="11"/>
        <v>0</v>
      </c>
      <c r="D12" s="11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2">
        <f t="shared" si="2"/>
        <v>0</v>
      </c>
      <c r="Q12" s="11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82">
        <f t="shared" si="4"/>
        <v>0</v>
      </c>
      <c r="AA12" s="11">
        <f t="shared" si="5"/>
        <v>0</v>
      </c>
      <c r="AB12" s="12"/>
      <c r="AC12" s="12"/>
      <c r="AD12" s="12"/>
      <c r="AE12" s="12"/>
      <c r="AF12" s="12"/>
      <c r="AG12" s="12"/>
      <c r="AH12" s="12"/>
      <c r="AI12" s="82">
        <f t="shared" si="12"/>
        <v>0</v>
      </c>
      <c r="AJ12" s="11">
        <f t="shared" si="6"/>
        <v>0</v>
      </c>
      <c r="AK12" s="12"/>
      <c r="AL12" s="12"/>
      <c r="AM12" s="12"/>
      <c r="AN12" s="12"/>
      <c r="AO12" s="82">
        <f t="shared" si="13"/>
        <v>0</v>
      </c>
      <c r="AQ12" s="12"/>
      <c r="AR12" s="12"/>
      <c r="AS12" s="82">
        <f t="shared" si="14"/>
        <v>0</v>
      </c>
      <c r="AT12" s="11">
        <f t="shared" si="7"/>
        <v>0</v>
      </c>
      <c r="AU12" s="12"/>
      <c r="AV12" s="12"/>
      <c r="AW12" s="82">
        <f t="shared" si="17"/>
        <v>0</v>
      </c>
      <c r="AX12" s="11">
        <f t="shared" si="8"/>
        <v>0</v>
      </c>
      <c r="AY12" s="12"/>
      <c r="AZ12" s="12"/>
      <c r="BA12" s="12"/>
      <c r="BB12" s="12"/>
      <c r="BC12" s="82">
        <f t="shared" si="18"/>
        <v>0</v>
      </c>
      <c r="BD12" s="11">
        <f t="shared" si="9"/>
        <v>0</v>
      </c>
      <c r="BE12" s="12"/>
      <c r="BF12" s="12"/>
      <c r="BG12" s="82">
        <f t="shared" si="15"/>
        <v>0</v>
      </c>
      <c r="BH12" s="11">
        <f t="shared" si="10"/>
        <v>0</v>
      </c>
      <c r="BI12" s="12"/>
      <c r="BJ12" s="12"/>
      <c r="BK12" s="82">
        <f t="shared" si="16"/>
        <v>0</v>
      </c>
      <c r="BL12" s="105"/>
    </row>
    <row r="13" spans="1:64" x14ac:dyDescent="0.3">
      <c r="A13" s="30">
        <v>42378</v>
      </c>
      <c r="B13" s="9">
        <f t="shared" si="0"/>
        <v>0</v>
      </c>
      <c r="C13" s="10">
        <f t="shared" si="11"/>
        <v>0</v>
      </c>
      <c r="D13" s="11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2">
        <f t="shared" si="2"/>
        <v>0</v>
      </c>
      <c r="Q13" s="11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82">
        <f t="shared" si="4"/>
        <v>0</v>
      </c>
      <c r="AA13" s="11">
        <f t="shared" si="5"/>
        <v>0</v>
      </c>
      <c r="AB13" s="12"/>
      <c r="AC13" s="12"/>
      <c r="AD13" s="12"/>
      <c r="AE13" s="12"/>
      <c r="AF13" s="12"/>
      <c r="AG13" s="12"/>
      <c r="AH13" s="12"/>
      <c r="AI13" s="82">
        <f t="shared" si="12"/>
        <v>0</v>
      </c>
      <c r="AJ13" s="11">
        <f t="shared" si="6"/>
        <v>0</v>
      </c>
      <c r="AK13" s="12"/>
      <c r="AL13" s="12"/>
      <c r="AM13" s="12"/>
      <c r="AN13" s="12"/>
      <c r="AO13" s="82">
        <f t="shared" si="13"/>
        <v>0</v>
      </c>
      <c r="AQ13" s="12"/>
      <c r="AR13" s="12"/>
      <c r="AS13" s="82">
        <f t="shared" si="14"/>
        <v>0</v>
      </c>
      <c r="AT13" s="11">
        <f t="shared" si="7"/>
        <v>0</v>
      </c>
      <c r="AU13" s="12"/>
      <c r="AV13" s="12"/>
      <c r="AW13" s="82">
        <f t="shared" si="17"/>
        <v>0</v>
      </c>
      <c r="AX13" s="11">
        <f t="shared" si="8"/>
        <v>0</v>
      </c>
      <c r="AY13" s="12"/>
      <c r="AZ13" s="12"/>
      <c r="BA13" s="12"/>
      <c r="BB13" s="12"/>
      <c r="BC13" s="82">
        <f t="shared" si="18"/>
        <v>0</v>
      </c>
      <c r="BD13" s="11">
        <f t="shared" si="9"/>
        <v>0</v>
      </c>
      <c r="BE13" s="12"/>
      <c r="BF13" s="12"/>
      <c r="BG13" s="82">
        <f t="shared" si="15"/>
        <v>0</v>
      </c>
      <c r="BH13" s="11">
        <f t="shared" si="10"/>
        <v>0</v>
      </c>
      <c r="BI13" s="12"/>
      <c r="BJ13" s="12"/>
      <c r="BK13" s="82">
        <f t="shared" si="16"/>
        <v>0</v>
      </c>
      <c r="BL13" s="105"/>
    </row>
    <row r="14" spans="1:64" x14ac:dyDescent="0.3">
      <c r="A14" s="30">
        <v>42379</v>
      </c>
      <c r="B14" s="9">
        <f t="shared" si="0"/>
        <v>0</v>
      </c>
      <c r="C14" s="10">
        <f t="shared" si="11"/>
        <v>0</v>
      </c>
      <c r="D14" s="11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82">
        <f t="shared" si="2"/>
        <v>0</v>
      </c>
      <c r="Q14" s="11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82">
        <f t="shared" si="4"/>
        <v>0</v>
      </c>
      <c r="AA14" s="11">
        <f t="shared" si="5"/>
        <v>0</v>
      </c>
      <c r="AB14" s="12"/>
      <c r="AC14" s="12"/>
      <c r="AD14" s="12"/>
      <c r="AE14" s="12"/>
      <c r="AF14" s="12"/>
      <c r="AG14" s="12"/>
      <c r="AH14" s="12"/>
      <c r="AI14" s="82">
        <f t="shared" si="12"/>
        <v>0</v>
      </c>
      <c r="AJ14" s="11">
        <f t="shared" si="6"/>
        <v>0</v>
      </c>
      <c r="AK14" s="12"/>
      <c r="AL14" s="12"/>
      <c r="AM14" s="12"/>
      <c r="AN14" s="12"/>
      <c r="AO14" s="82">
        <f t="shared" si="13"/>
        <v>0</v>
      </c>
      <c r="AQ14" s="12"/>
      <c r="AR14" s="12"/>
      <c r="AS14" s="82">
        <f t="shared" si="14"/>
        <v>0</v>
      </c>
      <c r="AT14" s="11">
        <f t="shared" si="7"/>
        <v>0</v>
      </c>
      <c r="AU14" s="12"/>
      <c r="AV14" s="12"/>
      <c r="AW14" s="82">
        <f t="shared" si="17"/>
        <v>0</v>
      </c>
      <c r="AX14" s="11">
        <f t="shared" si="8"/>
        <v>0</v>
      </c>
      <c r="AY14" s="12"/>
      <c r="AZ14" s="12"/>
      <c r="BA14" s="12"/>
      <c r="BB14" s="12"/>
      <c r="BC14" s="82">
        <f t="shared" si="18"/>
        <v>0</v>
      </c>
      <c r="BD14" s="11">
        <f t="shared" si="9"/>
        <v>0</v>
      </c>
      <c r="BE14" s="12"/>
      <c r="BF14" s="12"/>
      <c r="BG14" s="82">
        <f t="shared" si="15"/>
        <v>0</v>
      </c>
      <c r="BH14" s="11">
        <f t="shared" si="10"/>
        <v>0</v>
      </c>
      <c r="BI14" s="12"/>
      <c r="BJ14" s="12"/>
      <c r="BK14" s="82">
        <f t="shared" si="16"/>
        <v>0</v>
      </c>
      <c r="BL14" s="105"/>
    </row>
    <row r="15" spans="1:64" x14ac:dyDescent="0.3">
      <c r="A15" s="30">
        <v>42380</v>
      </c>
      <c r="B15" s="9">
        <f t="shared" si="0"/>
        <v>0</v>
      </c>
      <c r="C15" s="10">
        <f t="shared" si="11"/>
        <v>0</v>
      </c>
      <c r="D15" s="11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2">
        <f t="shared" si="2"/>
        <v>0</v>
      </c>
      <c r="Q15" s="11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82">
        <f t="shared" si="4"/>
        <v>0</v>
      </c>
      <c r="AA15" s="11">
        <f t="shared" si="5"/>
        <v>0</v>
      </c>
      <c r="AB15" s="12"/>
      <c r="AC15" s="12"/>
      <c r="AD15" s="12"/>
      <c r="AE15" s="12"/>
      <c r="AF15" s="12"/>
      <c r="AG15" s="12"/>
      <c r="AH15" s="12"/>
      <c r="AI15" s="82">
        <f t="shared" si="12"/>
        <v>0</v>
      </c>
      <c r="AJ15" s="11">
        <f t="shared" si="6"/>
        <v>0</v>
      </c>
      <c r="AK15" s="12"/>
      <c r="AL15" s="12"/>
      <c r="AM15" s="12"/>
      <c r="AN15" s="12"/>
      <c r="AO15" s="82">
        <f t="shared" si="13"/>
        <v>0</v>
      </c>
      <c r="AQ15" s="12"/>
      <c r="AR15" s="12"/>
      <c r="AS15" s="82">
        <f t="shared" si="14"/>
        <v>0</v>
      </c>
      <c r="AT15" s="11">
        <f t="shared" si="7"/>
        <v>0</v>
      </c>
      <c r="AU15" s="12"/>
      <c r="AV15" s="12"/>
      <c r="AW15" s="82">
        <f t="shared" si="17"/>
        <v>0</v>
      </c>
      <c r="AX15" s="11">
        <f t="shared" si="8"/>
        <v>0</v>
      </c>
      <c r="AY15" s="12"/>
      <c r="AZ15" s="12"/>
      <c r="BA15" s="12"/>
      <c r="BB15" s="12"/>
      <c r="BC15" s="82">
        <f t="shared" si="18"/>
        <v>0</v>
      </c>
      <c r="BD15" s="11">
        <f t="shared" si="9"/>
        <v>0</v>
      </c>
      <c r="BE15" s="12"/>
      <c r="BF15" s="12"/>
      <c r="BG15" s="82">
        <f t="shared" si="15"/>
        <v>0</v>
      </c>
      <c r="BH15" s="11">
        <f t="shared" si="10"/>
        <v>0</v>
      </c>
      <c r="BI15" s="12"/>
      <c r="BJ15" s="12"/>
      <c r="BK15" s="82">
        <f t="shared" si="16"/>
        <v>0</v>
      </c>
      <c r="BL15" s="105"/>
    </row>
    <row r="16" spans="1:64" x14ac:dyDescent="0.3">
      <c r="A16" s="30">
        <v>42381</v>
      </c>
      <c r="B16" s="9">
        <f t="shared" si="0"/>
        <v>0</v>
      </c>
      <c r="C16" s="10">
        <f t="shared" si="11"/>
        <v>0</v>
      </c>
      <c r="D16" s="11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2">
        <f t="shared" si="2"/>
        <v>0</v>
      </c>
      <c r="Q16" s="11">
        <f t="shared" si="3"/>
        <v>0</v>
      </c>
      <c r="R16" s="12"/>
      <c r="S16" s="12"/>
      <c r="T16" s="12"/>
      <c r="U16" s="12"/>
      <c r="V16" s="12"/>
      <c r="W16" s="12"/>
      <c r="X16" s="12"/>
      <c r="Y16" s="12"/>
      <c r="Z16" s="82">
        <f t="shared" si="4"/>
        <v>0</v>
      </c>
      <c r="AA16" s="11">
        <f t="shared" si="5"/>
        <v>0</v>
      </c>
      <c r="AB16" s="12"/>
      <c r="AC16" s="12"/>
      <c r="AD16" s="12"/>
      <c r="AE16" s="12"/>
      <c r="AF16" s="12"/>
      <c r="AG16" s="12"/>
      <c r="AH16" s="12"/>
      <c r="AI16" s="82">
        <f t="shared" si="12"/>
        <v>0</v>
      </c>
      <c r="AJ16" s="11">
        <f t="shared" si="6"/>
        <v>0</v>
      </c>
      <c r="AK16" s="12"/>
      <c r="AL16" s="12"/>
      <c r="AM16" s="12"/>
      <c r="AN16" s="12"/>
      <c r="AO16" s="82">
        <f t="shared" si="13"/>
        <v>0</v>
      </c>
      <c r="AQ16" s="12"/>
      <c r="AR16" s="12"/>
      <c r="AS16" s="82">
        <f t="shared" si="14"/>
        <v>0</v>
      </c>
      <c r="AT16" s="11">
        <f t="shared" si="7"/>
        <v>0</v>
      </c>
      <c r="AU16" s="12"/>
      <c r="AV16" s="12"/>
      <c r="AW16" s="82">
        <f t="shared" si="17"/>
        <v>0</v>
      </c>
      <c r="AX16" s="11">
        <f t="shared" si="8"/>
        <v>0</v>
      </c>
      <c r="AY16" s="12"/>
      <c r="AZ16" s="12"/>
      <c r="BA16" s="12"/>
      <c r="BB16" s="12"/>
      <c r="BC16" s="82">
        <f t="shared" si="18"/>
        <v>0</v>
      </c>
      <c r="BD16" s="11">
        <f t="shared" si="9"/>
        <v>0</v>
      </c>
      <c r="BE16" s="12"/>
      <c r="BF16" s="12"/>
      <c r="BG16" s="82">
        <f t="shared" si="15"/>
        <v>0</v>
      </c>
      <c r="BH16" s="11">
        <f t="shared" si="10"/>
        <v>0</v>
      </c>
      <c r="BI16" s="12"/>
      <c r="BJ16" s="12"/>
      <c r="BK16" s="82">
        <f t="shared" si="16"/>
        <v>0</v>
      </c>
      <c r="BL16" s="105"/>
    </row>
    <row r="17" spans="1:64" x14ac:dyDescent="0.3">
      <c r="A17" s="30">
        <v>42382</v>
      </c>
      <c r="B17" s="9">
        <f t="shared" si="0"/>
        <v>0</v>
      </c>
      <c r="C17" s="10">
        <f t="shared" si="11"/>
        <v>0</v>
      </c>
      <c r="D17" s="11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2">
        <f t="shared" si="2"/>
        <v>0</v>
      </c>
      <c r="Q17" s="11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82">
        <f t="shared" si="4"/>
        <v>0</v>
      </c>
      <c r="AA17" s="11">
        <f t="shared" si="5"/>
        <v>0</v>
      </c>
      <c r="AB17" s="12"/>
      <c r="AC17" s="12"/>
      <c r="AD17" s="12"/>
      <c r="AE17" s="12"/>
      <c r="AF17" s="12"/>
      <c r="AG17" s="12"/>
      <c r="AH17" s="12"/>
      <c r="AI17" s="82">
        <f t="shared" si="12"/>
        <v>0</v>
      </c>
      <c r="AJ17" s="11">
        <f t="shared" si="6"/>
        <v>0</v>
      </c>
      <c r="AK17" s="12"/>
      <c r="AL17" s="12"/>
      <c r="AM17" s="12"/>
      <c r="AN17" s="12"/>
      <c r="AO17" s="82">
        <f t="shared" si="13"/>
        <v>0</v>
      </c>
      <c r="AQ17" s="12"/>
      <c r="AR17" s="12"/>
      <c r="AS17" s="82">
        <f t="shared" si="14"/>
        <v>0</v>
      </c>
      <c r="AT17" s="11">
        <f t="shared" si="7"/>
        <v>0</v>
      </c>
      <c r="AU17" s="12"/>
      <c r="AV17" s="12"/>
      <c r="AW17" s="82">
        <f t="shared" si="17"/>
        <v>0</v>
      </c>
      <c r="AX17" s="11">
        <f t="shared" si="8"/>
        <v>0</v>
      </c>
      <c r="AY17" s="12"/>
      <c r="AZ17" s="12"/>
      <c r="BA17" s="12"/>
      <c r="BB17" s="12"/>
      <c r="BC17" s="82">
        <f t="shared" si="18"/>
        <v>0</v>
      </c>
      <c r="BD17" s="11">
        <f t="shared" si="9"/>
        <v>0</v>
      </c>
      <c r="BE17" s="12"/>
      <c r="BF17" s="12"/>
      <c r="BG17" s="82">
        <f t="shared" si="15"/>
        <v>0</v>
      </c>
      <c r="BH17" s="11">
        <f t="shared" si="10"/>
        <v>0</v>
      </c>
      <c r="BI17" s="12"/>
      <c r="BJ17" s="12"/>
      <c r="BK17" s="82">
        <f t="shared" si="16"/>
        <v>0</v>
      </c>
      <c r="BL17" s="105"/>
    </row>
    <row r="18" spans="1:64" x14ac:dyDescent="0.3">
      <c r="A18" s="30">
        <v>42383</v>
      </c>
      <c r="B18" s="9">
        <f t="shared" si="0"/>
        <v>0</v>
      </c>
      <c r="C18" s="10">
        <f t="shared" si="11"/>
        <v>0</v>
      </c>
      <c r="D18" s="11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2">
        <f t="shared" si="2"/>
        <v>0</v>
      </c>
      <c r="Q18" s="11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82">
        <f t="shared" si="4"/>
        <v>0</v>
      </c>
      <c r="AA18" s="11">
        <f t="shared" si="5"/>
        <v>0</v>
      </c>
      <c r="AB18" s="12"/>
      <c r="AC18" s="12"/>
      <c r="AD18" s="12"/>
      <c r="AE18" s="12"/>
      <c r="AF18" s="12"/>
      <c r="AG18" s="12"/>
      <c r="AH18" s="12"/>
      <c r="AI18" s="82">
        <f t="shared" si="12"/>
        <v>0</v>
      </c>
      <c r="AJ18" s="11">
        <f t="shared" si="6"/>
        <v>0</v>
      </c>
      <c r="AK18" s="12"/>
      <c r="AL18" s="12"/>
      <c r="AM18" s="12"/>
      <c r="AN18" s="12"/>
      <c r="AO18" s="82">
        <f t="shared" si="13"/>
        <v>0</v>
      </c>
      <c r="AQ18" s="12"/>
      <c r="AR18" s="12"/>
      <c r="AS18" s="82">
        <f t="shared" si="14"/>
        <v>0</v>
      </c>
      <c r="AT18" s="11">
        <f t="shared" si="7"/>
        <v>0</v>
      </c>
      <c r="AU18" s="12"/>
      <c r="AV18" s="12"/>
      <c r="AW18" s="82">
        <f t="shared" si="17"/>
        <v>0</v>
      </c>
      <c r="AX18" s="11">
        <f t="shared" si="8"/>
        <v>0</v>
      </c>
      <c r="AY18" s="12"/>
      <c r="AZ18" s="12"/>
      <c r="BA18" s="12"/>
      <c r="BB18" s="12"/>
      <c r="BC18" s="82">
        <f t="shared" si="18"/>
        <v>0</v>
      </c>
      <c r="BD18" s="11">
        <f t="shared" si="9"/>
        <v>0</v>
      </c>
      <c r="BE18" s="12"/>
      <c r="BF18" s="12"/>
      <c r="BG18" s="82">
        <f t="shared" si="15"/>
        <v>0</v>
      </c>
      <c r="BH18" s="11">
        <f t="shared" si="10"/>
        <v>0</v>
      </c>
      <c r="BI18" s="12"/>
      <c r="BJ18" s="12"/>
      <c r="BK18" s="82">
        <f t="shared" si="16"/>
        <v>0</v>
      </c>
      <c r="BL18" s="105"/>
    </row>
    <row r="19" spans="1:64" x14ac:dyDescent="0.3">
      <c r="A19" s="30">
        <v>42384</v>
      </c>
      <c r="B19" s="9">
        <f t="shared" si="0"/>
        <v>0</v>
      </c>
      <c r="C19" s="10">
        <f t="shared" si="11"/>
        <v>0</v>
      </c>
      <c r="D19" s="11">
        <f t="shared" si="1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2">
        <f t="shared" si="2"/>
        <v>0</v>
      </c>
      <c r="Q19" s="11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82">
        <f t="shared" si="4"/>
        <v>0</v>
      </c>
      <c r="AA19" s="11">
        <f t="shared" si="5"/>
        <v>0</v>
      </c>
      <c r="AB19" s="12"/>
      <c r="AC19" s="12"/>
      <c r="AD19" s="12"/>
      <c r="AE19" s="12"/>
      <c r="AF19" s="12"/>
      <c r="AG19" s="12"/>
      <c r="AH19" s="12"/>
      <c r="AI19" s="82">
        <f t="shared" si="12"/>
        <v>0</v>
      </c>
      <c r="AJ19" s="11">
        <f t="shared" si="6"/>
        <v>0</v>
      </c>
      <c r="AK19" s="12"/>
      <c r="AL19" s="12"/>
      <c r="AM19" s="12"/>
      <c r="AN19" s="12"/>
      <c r="AO19" s="82">
        <f t="shared" si="13"/>
        <v>0</v>
      </c>
      <c r="AQ19" s="12"/>
      <c r="AR19" s="12"/>
      <c r="AS19" s="82">
        <f t="shared" si="14"/>
        <v>0</v>
      </c>
      <c r="AT19" s="11">
        <f t="shared" si="7"/>
        <v>0</v>
      </c>
      <c r="AU19" s="12"/>
      <c r="AV19" s="12"/>
      <c r="AW19" s="82">
        <f t="shared" si="17"/>
        <v>0</v>
      </c>
      <c r="AX19" s="11">
        <f t="shared" si="8"/>
        <v>0</v>
      </c>
      <c r="AY19" s="12"/>
      <c r="AZ19" s="12"/>
      <c r="BA19" s="12"/>
      <c r="BB19" s="12"/>
      <c r="BC19" s="82">
        <f t="shared" si="18"/>
        <v>0</v>
      </c>
      <c r="BD19" s="11">
        <f t="shared" si="9"/>
        <v>0</v>
      </c>
      <c r="BE19" s="12"/>
      <c r="BF19" s="12"/>
      <c r="BG19" s="82">
        <f t="shared" si="15"/>
        <v>0</v>
      </c>
      <c r="BH19" s="11">
        <f t="shared" si="10"/>
        <v>0</v>
      </c>
      <c r="BI19" s="12"/>
      <c r="BJ19" s="12"/>
      <c r="BK19" s="82">
        <f t="shared" si="16"/>
        <v>0</v>
      </c>
      <c r="BL19" s="105"/>
    </row>
    <row r="20" spans="1:64" x14ac:dyDescent="0.3">
      <c r="A20" s="30">
        <v>42385</v>
      </c>
      <c r="B20" s="9">
        <f t="shared" si="0"/>
        <v>0</v>
      </c>
      <c r="C20" s="10">
        <f t="shared" si="11"/>
        <v>0</v>
      </c>
      <c r="D20" s="11">
        <f t="shared" si="1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2">
        <f t="shared" si="2"/>
        <v>0</v>
      </c>
      <c r="Q20" s="11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82">
        <f t="shared" si="4"/>
        <v>0</v>
      </c>
      <c r="AA20" s="11">
        <f t="shared" si="5"/>
        <v>0</v>
      </c>
      <c r="AB20" s="12"/>
      <c r="AC20" s="12"/>
      <c r="AD20" s="12"/>
      <c r="AE20" s="12"/>
      <c r="AF20" s="12"/>
      <c r="AG20" s="12"/>
      <c r="AH20" s="12"/>
      <c r="AI20" s="82">
        <f t="shared" si="12"/>
        <v>0</v>
      </c>
      <c r="AJ20" s="11">
        <f t="shared" si="6"/>
        <v>0</v>
      </c>
      <c r="AK20" s="12"/>
      <c r="AL20" s="12"/>
      <c r="AM20" s="12"/>
      <c r="AN20" s="12"/>
      <c r="AO20" s="82">
        <f t="shared" si="13"/>
        <v>0</v>
      </c>
      <c r="AQ20" s="12"/>
      <c r="AR20" s="12"/>
      <c r="AS20" s="82">
        <f t="shared" si="14"/>
        <v>0</v>
      </c>
      <c r="AT20" s="11">
        <f t="shared" si="7"/>
        <v>0</v>
      </c>
      <c r="AU20" s="12"/>
      <c r="AV20" s="12"/>
      <c r="AW20" s="82">
        <f t="shared" si="17"/>
        <v>0</v>
      </c>
      <c r="AX20" s="11">
        <f t="shared" si="8"/>
        <v>0</v>
      </c>
      <c r="AY20" s="12"/>
      <c r="AZ20" s="12"/>
      <c r="BA20" s="12"/>
      <c r="BB20" s="12"/>
      <c r="BC20" s="82">
        <f t="shared" si="18"/>
        <v>0</v>
      </c>
      <c r="BD20" s="11">
        <f t="shared" si="9"/>
        <v>0</v>
      </c>
      <c r="BE20" s="12"/>
      <c r="BF20" s="12"/>
      <c r="BG20" s="82">
        <f t="shared" si="15"/>
        <v>0</v>
      </c>
      <c r="BH20" s="11">
        <f t="shared" si="10"/>
        <v>0</v>
      </c>
      <c r="BI20" s="12"/>
      <c r="BJ20" s="12"/>
      <c r="BK20" s="82">
        <f t="shared" si="16"/>
        <v>0</v>
      </c>
      <c r="BL20" s="105"/>
    </row>
    <row r="21" spans="1:64" x14ac:dyDescent="0.3">
      <c r="A21" s="30">
        <v>42386</v>
      </c>
      <c r="B21" s="9">
        <f t="shared" si="0"/>
        <v>0</v>
      </c>
      <c r="C21" s="10">
        <f t="shared" si="11"/>
        <v>0</v>
      </c>
      <c r="D21" s="11">
        <f t="shared" si="1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2">
        <f t="shared" si="2"/>
        <v>0</v>
      </c>
      <c r="Q21" s="11">
        <f t="shared" si="3"/>
        <v>0</v>
      </c>
      <c r="R21" s="12"/>
      <c r="S21" s="12"/>
      <c r="T21" s="12"/>
      <c r="U21" s="12"/>
      <c r="V21" s="12"/>
      <c r="W21" s="12"/>
      <c r="X21" s="12"/>
      <c r="Y21" s="12"/>
      <c r="Z21" s="82">
        <f t="shared" si="4"/>
        <v>0</v>
      </c>
      <c r="AA21" s="11">
        <f t="shared" si="5"/>
        <v>0</v>
      </c>
      <c r="AB21" s="12"/>
      <c r="AC21" s="12"/>
      <c r="AD21" s="12"/>
      <c r="AE21" s="12"/>
      <c r="AF21" s="12"/>
      <c r="AG21" s="12"/>
      <c r="AH21" s="12"/>
      <c r="AI21" s="82">
        <f t="shared" si="12"/>
        <v>0</v>
      </c>
      <c r="AJ21" s="11">
        <f t="shared" si="6"/>
        <v>0</v>
      </c>
      <c r="AK21" s="12"/>
      <c r="AL21" s="12"/>
      <c r="AM21" s="12"/>
      <c r="AN21" s="12"/>
      <c r="AO21" s="82">
        <f t="shared" si="13"/>
        <v>0</v>
      </c>
      <c r="AQ21" s="12"/>
      <c r="AR21" s="12"/>
      <c r="AS21" s="82">
        <f t="shared" si="14"/>
        <v>0</v>
      </c>
      <c r="AT21" s="11">
        <f t="shared" si="7"/>
        <v>0</v>
      </c>
      <c r="AU21" s="12"/>
      <c r="AV21" s="12"/>
      <c r="AW21" s="82">
        <f t="shared" si="17"/>
        <v>0</v>
      </c>
      <c r="AX21" s="11">
        <f t="shared" si="8"/>
        <v>0</v>
      </c>
      <c r="AY21" s="12"/>
      <c r="AZ21" s="12"/>
      <c r="BA21" s="12"/>
      <c r="BB21" s="12"/>
      <c r="BC21" s="82">
        <f t="shared" si="18"/>
        <v>0</v>
      </c>
      <c r="BD21" s="11">
        <f t="shared" si="9"/>
        <v>0</v>
      </c>
      <c r="BE21" s="12"/>
      <c r="BF21" s="12"/>
      <c r="BG21" s="82">
        <f t="shared" si="15"/>
        <v>0</v>
      </c>
      <c r="BH21" s="11">
        <f t="shared" si="10"/>
        <v>0</v>
      </c>
      <c r="BI21" s="12"/>
      <c r="BJ21" s="12"/>
      <c r="BK21" s="82">
        <f t="shared" si="16"/>
        <v>0</v>
      </c>
      <c r="BL21" s="105"/>
    </row>
    <row r="22" spans="1:64" x14ac:dyDescent="0.3">
      <c r="A22" s="30">
        <v>42387</v>
      </c>
      <c r="B22" s="9">
        <f t="shared" si="0"/>
        <v>0</v>
      </c>
      <c r="C22" s="10">
        <f t="shared" si="11"/>
        <v>0</v>
      </c>
      <c r="D22" s="11">
        <f t="shared" si="1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2">
        <f t="shared" si="2"/>
        <v>0</v>
      </c>
      <c r="Q22" s="11">
        <f t="shared" si="3"/>
        <v>0</v>
      </c>
      <c r="R22" s="12"/>
      <c r="S22" s="12"/>
      <c r="T22" s="12"/>
      <c r="U22" s="12"/>
      <c r="V22" s="12"/>
      <c r="W22" s="12"/>
      <c r="X22" s="12"/>
      <c r="Y22" s="12"/>
      <c r="Z22" s="82">
        <f t="shared" si="4"/>
        <v>0</v>
      </c>
      <c r="AA22" s="11">
        <f t="shared" si="5"/>
        <v>0</v>
      </c>
      <c r="AB22" s="12"/>
      <c r="AC22" s="12"/>
      <c r="AD22" s="12"/>
      <c r="AE22" s="12"/>
      <c r="AF22" s="12"/>
      <c r="AG22" s="12"/>
      <c r="AH22" s="12"/>
      <c r="AI22" s="82">
        <f t="shared" si="12"/>
        <v>0</v>
      </c>
      <c r="AJ22" s="11">
        <f t="shared" si="6"/>
        <v>0</v>
      </c>
      <c r="AK22" s="12"/>
      <c r="AL22" s="12"/>
      <c r="AM22" s="12"/>
      <c r="AN22" s="12"/>
      <c r="AO22" s="82">
        <f t="shared" si="13"/>
        <v>0</v>
      </c>
      <c r="AQ22" s="12"/>
      <c r="AR22" s="12"/>
      <c r="AS22" s="82">
        <f t="shared" si="14"/>
        <v>0</v>
      </c>
      <c r="AT22" s="11">
        <f t="shared" si="7"/>
        <v>0</v>
      </c>
      <c r="AU22" s="12"/>
      <c r="AV22" s="12"/>
      <c r="AW22" s="82">
        <f t="shared" si="17"/>
        <v>0</v>
      </c>
      <c r="AX22" s="11">
        <f t="shared" si="8"/>
        <v>0</v>
      </c>
      <c r="AY22" s="12"/>
      <c r="AZ22" s="12"/>
      <c r="BA22" s="12"/>
      <c r="BB22" s="12"/>
      <c r="BC22" s="82">
        <f t="shared" si="18"/>
        <v>0</v>
      </c>
      <c r="BD22" s="11">
        <f t="shared" si="9"/>
        <v>0</v>
      </c>
      <c r="BE22" s="12"/>
      <c r="BF22" s="12"/>
      <c r="BG22" s="82">
        <f t="shared" si="15"/>
        <v>0</v>
      </c>
      <c r="BH22" s="11">
        <f t="shared" si="10"/>
        <v>0</v>
      </c>
      <c r="BI22" s="12"/>
      <c r="BJ22" s="12"/>
      <c r="BK22" s="82">
        <f t="shared" si="16"/>
        <v>0</v>
      </c>
      <c r="BL22" s="105"/>
    </row>
    <row r="23" spans="1:64" x14ac:dyDescent="0.3">
      <c r="A23" s="30">
        <v>42388</v>
      </c>
      <c r="B23" s="9">
        <f t="shared" si="0"/>
        <v>0</v>
      </c>
      <c r="C23" s="10">
        <f t="shared" si="11"/>
        <v>0</v>
      </c>
      <c r="D23" s="11">
        <f t="shared" si="1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>
        <f t="shared" si="2"/>
        <v>0</v>
      </c>
      <c r="Q23" s="11">
        <f t="shared" si="3"/>
        <v>0</v>
      </c>
      <c r="R23" s="12"/>
      <c r="S23" s="12"/>
      <c r="T23" s="12"/>
      <c r="U23" s="12"/>
      <c r="V23" s="12"/>
      <c r="W23" s="12"/>
      <c r="X23" s="12"/>
      <c r="Y23" s="12"/>
      <c r="Z23" s="82">
        <f t="shared" si="4"/>
        <v>0</v>
      </c>
      <c r="AA23" s="11">
        <f t="shared" si="5"/>
        <v>0</v>
      </c>
      <c r="AB23" s="12"/>
      <c r="AC23" s="12"/>
      <c r="AD23" s="12"/>
      <c r="AE23" s="12"/>
      <c r="AF23" s="12"/>
      <c r="AG23" s="12"/>
      <c r="AH23" s="12"/>
      <c r="AI23" s="82">
        <f t="shared" si="12"/>
        <v>0</v>
      </c>
      <c r="AJ23" s="11">
        <f t="shared" si="6"/>
        <v>0</v>
      </c>
      <c r="AK23" s="12"/>
      <c r="AL23" s="12"/>
      <c r="AM23" s="12"/>
      <c r="AN23" s="12"/>
      <c r="AO23" s="82">
        <f t="shared" si="13"/>
        <v>0</v>
      </c>
      <c r="AQ23" s="12"/>
      <c r="AR23" s="12"/>
      <c r="AS23" s="82">
        <f t="shared" si="14"/>
        <v>0</v>
      </c>
      <c r="AT23" s="11">
        <f t="shared" si="7"/>
        <v>0</v>
      </c>
      <c r="AU23" s="12"/>
      <c r="AV23" s="12"/>
      <c r="AW23" s="82">
        <f t="shared" si="17"/>
        <v>0</v>
      </c>
      <c r="AX23" s="11">
        <f t="shared" si="8"/>
        <v>0</v>
      </c>
      <c r="AY23" s="12"/>
      <c r="AZ23" s="12"/>
      <c r="BA23" s="12"/>
      <c r="BB23" s="12"/>
      <c r="BC23" s="82">
        <f t="shared" si="18"/>
        <v>0</v>
      </c>
      <c r="BD23" s="11">
        <f t="shared" si="9"/>
        <v>0</v>
      </c>
      <c r="BE23" s="12"/>
      <c r="BF23" s="12"/>
      <c r="BG23" s="82">
        <f t="shared" si="15"/>
        <v>0</v>
      </c>
      <c r="BH23" s="11">
        <f t="shared" si="10"/>
        <v>0</v>
      </c>
      <c r="BI23" s="12"/>
      <c r="BJ23" s="12"/>
      <c r="BK23" s="82">
        <f t="shared" si="16"/>
        <v>0</v>
      </c>
      <c r="BL23" s="105"/>
    </row>
    <row r="24" spans="1:64" x14ac:dyDescent="0.3">
      <c r="A24" s="30">
        <v>42389</v>
      </c>
      <c r="B24" s="9">
        <f t="shared" si="0"/>
        <v>0</v>
      </c>
      <c r="C24" s="10">
        <f t="shared" si="11"/>
        <v>0</v>
      </c>
      <c r="D24" s="11">
        <f t="shared" si="1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2">
        <f t="shared" si="2"/>
        <v>0</v>
      </c>
      <c r="Q24" s="11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82">
        <f t="shared" si="4"/>
        <v>0</v>
      </c>
      <c r="AA24" s="11">
        <f t="shared" si="5"/>
        <v>0</v>
      </c>
      <c r="AB24" s="12"/>
      <c r="AC24" s="12"/>
      <c r="AD24" s="12"/>
      <c r="AE24" s="12"/>
      <c r="AF24" s="12"/>
      <c r="AG24" s="12"/>
      <c r="AH24" s="12"/>
      <c r="AI24" s="82">
        <f t="shared" si="12"/>
        <v>0</v>
      </c>
      <c r="AJ24" s="11">
        <f t="shared" si="6"/>
        <v>0</v>
      </c>
      <c r="AK24" s="12"/>
      <c r="AL24" s="12"/>
      <c r="AM24" s="12"/>
      <c r="AN24" s="12"/>
      <c r="AO24" s="82">
        <f t="shared" si="13"/>
        <v>0</v>
      </c>
      <c r="AQ24" s="12"/>
      <c r="AR24" s="12"/>
      <c r="AS24" s="82">
        <f t="shared" si="14"/>
        <v>0</v>
      </c>
      <c r="AT24" s="11">
        <f t="shared" si="7"/>
        <v>0</v>
      </c>
      <c r="AU24" s="12"/>
      <c r="AV24" s="12"/>
      <c r="AW24" s="82">
        <f t="shared" si="17"/>
        <v>0</v>
      </c>
      <c r="AX24" s="11">
        <f t="shared" si="8"/>
        <v>0</v>
      </c>
      <c r="AY24" s="12"/>
      <c r="AZ24" s="12"/>
      <c r="BA24" s="12"/>
      <c r="BB24" s="12"/>
      <c r="BC24" s="82">
        <f t="shared" si="18"/>
        <v>0</v>
      </c>
      <c r="BD24" s="11">
        <f t="shared" si="9"/>
        <v>0</v>
      </c>
      <c r="BE24" s="12"/>
      <c r="BF24" s="12"/>
      <c r="BG24" s="82">
        <f t="shared" si="15"/>
        <v>0</v>
      </c>
      <c r="BH24" s="11">
        <f t="shared" si="10"/>
        <v>0</v>
      </c>
      <c r="BI24" s="12"/>
      <c r="BJ24" s="12"/>
      <c r="BK24" s="82">
        <f t="shared" si="16"/>
        <v>0</v>
      </c>
      <c r="BL24" s="105"/>
    </row>
    <row r="25" spans="1:64" x14ac:dyDescent="0.3">
      <c r="A25" s="30">
        <v>42390</v>
      </c>
      <c r="B25" s="9">
        <f t="shared" si="0"/>
        <v>0</v>
      </c>
      <c r="C25" s="10">
        <f t="shared" si="11"/>
        <v>0</v>
      </c>
      <c r="D25" s="11">
        <f t="shared" si="1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2">
        <f t="shared" si="2"/>
        <v>0</v>
      </c>
      <c r="Q25" s="11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82">
        <f t="shared" si="4"/>
        <v>0</v>
      </c>
      <c r="AA25" s="11">
        <f t="shared" si="5"/>
        <v>0</v>
      </c>
      <c r="AB25" s="12"/>
      <c r="AC25" s="12"/>
      <c r="AD25" s="12"/>
      <c r="AE25" s="12"/>
      <c r="AF25" s="12"/>
      <c r="AG25" s="12"/>
      <c r="AH25" s="12"/>
      <c r="AI25" s="82">
        <f t="shared" si="12"/>
        <v>0</v>
      </c>
      <c r="AJ25" s="11">
        <f t="shared" si="6"/>
        <v>0</v>
      </c>
      <c r="AK25" s="12"/>
      <c r="AL25" s="12"/>
      <c r="AM25" s="12"/>
      <c r="AN25" s="12"/>
      <c r="AO25" s="82">
        <f t="shared" si="13"/>
        <v>0</v>
      </c>
      <c r="AQ25" s="12"/>
      <c r="AR25" s="12"/>
      <c r="AS25" s="82">
        <f t="shared" si="14"/>
        <v>0</v>
      </c>
      <c r="AT25" s="11">
        <f t="shared" si="7"/>
        <v>0</v>
      </c>
      <c r="AU25" s="12"/>
      <c r="AV25" s="12"/>
      <c r="AW25" s="82">
        <f t="shared" si="17"/>
        <v>0</v>
      </c>
      <c r="AX25" s="11">
        <f t="shared" si="8"/>
        <v>0</v>
      </c>
      <c r="AY25" s="12"/>
      <c r="AZ25" s="12"/>
      <c r="BA25" s="12"/>
      <c r="BB25" s="12"/>
      <c r="BC25" s="82">
        <f t="shared" si="18"/>
        <v>0</v>
      </c>
      <c r="BD25" s="11">
        <f t="shared" si="9"/>
        <v>0</v>
      </c>
      <c r="BE25" s="12"/>
      <c r="BF25" s="12"/>
      <c r="BG25" s="82">
        <f t="shared" si="15"/>
        <v>0</v>
      </c>
      <c r="BH25" s="11">
        <f t="shared" si="10"/>
        <v>0</v>
      </c>
      <c r="BI25" s="12"/>
      <c r="BJ25" s="12"/>
      <c r="BK25" s="82">
        <f t="shared" si="16"/>
        <v>0</v>
      </c>
      <c r="BL25" s="105"/>
    </row>
    <row r="26" spans="1:64" x14ac:dyDescent="0.3">
      <c r="A26" s="30">
        <v>42391</v>
      </c>
      <c r="B26" s="9">
        <f t="shared" si="0"/>
        <v>0</v>
      </c>
      <c r="C26" s="10">
        <f t="shared" si="11"/>
        <v>0</v>
      </c>
      <c r="D26" s="11">
        <f t="shared" si="1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2">
        <f t="shared" si="2"/>
        <v>0</v>
      </c>
      <c r="Q26" s="11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82">
        <f t="shared" si="4"/>
        <v>0</v>
      </c>
      <c r="AA26" s="11">
        <f t="shared" si="5"/>
        <v>0</v>
      </c>
      <c r="AB26" s="12"/>
      <c r="AC26" s="12"/>
      <c r="AD26" s="12"/>
      <c r="AE26" s="12"/>
      <c r="AF26" s="12"/>
      <c r="AG26" s="12"/>
      <c r="AH26" s="12"/>
      <c r="AI26" s="82">
        <f t="shared" si="12"/>
        <v>0</v>
      </c>
      <c r="AJ26" s="11">
        <f t="shared" si="6"/>
        <v>0</v>
      </c>
      <c r="AK26" s="12"/>
      <c r="AL26" s="12"/>
      <c r="AM26" s="12"/>
      <c r="AN26" s="12"/>
      <c r="AO26" s="82">
        <f t="shared" si="13"/>
        <v>0</v>
      </c>
      <c r="AQ26" s="12"/>
      <c r="AR26" s="12"/>
      <c r="AS26" s="82">
        <f t="shared" si="14"/>
        <v>0</v>
      </c>
      <c r="AT26" s="11">
        <f t="shared" si="7"/>
        <v>0</v>
      </c>
      <c r="AU26" s="12"/>
      <c r="AV26" s="12"/>
      <c r="AW26" s="82">
        <f t="shared" si="17"/>
        <v>0</v>
      </c>
      <c r="AX26" s="11">
        <f t="shared" si="8"/>
        <v>0</v>
      </c>
      <c r="AY26" s="12"/>
      <c r="AZ26" s="12"/>
      <c r="BA26" s="12"/>
      <c r="BB26" s="12"/>
      <c r="BC26" s="82">
        <f t="shared" si="18"/>
        <v>0</v>
      </c>
      <c r="BD26" s="11">
        <f t="shared" si="9"/>
        <v>0</v>
      </c>
      <c r="BE26" s="12"/>
      <c r="BF26" s="12"/>
      <c r="BG26" s="82">
        <f t="shared" si="15"/>
        <v>0</v>
      </c>
      <c r="BH26" s="11">
        <f t="shared" si="10"/>
        <v>0</v>
      </c>
      <c r="BI26" s="12"/>
      <c r="BJ26" s="12"/>
      <c r="BK26" s="82">
        <f t="shared" si="16"/>
        <v>0</v>
      </c>
      <c r="BL26" s="105"/>
    </row>
    <row r="27" spans="1:64" x14ac:dyDescent="0.3">
      <c r="A27" s="30">
        <v>42392</v>
      </c>
      <c r="B27" s="9">
        <f t="shared" si="0"/>
        <v>0</v>
      </c>
      <c r="C27" s="10">
        <f t="shared" si="11"/>
        <v>0</v>
      </c>
      <c r="D27" s="11">
        <f t="shared" si="1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2">
        <f t="shared" si="2"/>
        <v>0</v>
      </c>
      <c r="Q27" s="11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82">
        <f t="shared" si="4"/>
        <v>0</v>
      </c>
      <c r="AA27" s="11">
        <f t="shared" si="5"/>
        <v>0</v>
      </c>
      <c r="AB27" s="12"/>
      <c r="AC27" s="12"/>
      <c r="AD27" s="12"/>
      <c r="AE27" s="12"/>
      <c r="AF27" s="12"/>
      <c r="AG27" s="12"/>
      <c r="AH27" s="12"/>
      <c r="AI27" s="82">
        <f t="shared" si="12"/>
        <v>0</v>
      </c>
      <c r="AJ27" s="11">
        <f t="shared" si="6"/>
        <v>0</v>
      </c>
      <c r="AK27" s="12"/>
      <c r="AL27" s="12"/>
      <c r="AM27" s="12"/>
      <c r="AN27" s="12"/>
      <c r="AO27" s="82">
        <f t="shared" si="13"/>
        <v>0</v>
      </c>
      <c r="AQ27" s="12"/>
      <c r="AR27" s="12"/>
      <c r="AS27" s="82">
        <f t="shared" si="14"/>
        <v>0</v>
      </c>
      <c r="AT27" s="11">
        <f t="shared" si="7"/>
        <v>0</v>
      </c>
      <c r="AU27" s="12"/>
      <c r="AV27" s="12"/>
      <c r="AW27" s="82">
        <f t="shared" si="17"/>
        <v>0</v>
      </c>
      <c r="AX27" s="11">
        <f t="shared" si="8"/>
        <v>0</v>
      </c>
      <c r="AY27" s="12"/>
      <c r="AZ27" s="12"/>
      <c r="BA27" s="12"/>
      <c r="BB27" s="12"/>
      <c r="BC27" s="82">
        <f t="shared" si="18"/>
        <v>0</v>
      </c>
      <c r="BD27" s="11">
        <f t="shared" si="9"/>
        <v>0</v>
      </c>
      <c r="BE27" s="12"/>
      <c r="BF27" s="12"/>
      <c r="BG27" s="82">
        <f t="shared" si="15"/>
        <v>0</v>
      </c>
      <c r="BH27" s="11">
        <f t="shared" si="10"/>
        <v>0</v>
      </c>
      <c r="BI27" s="12"/>
      <c r="BJ27" s="12"/>
      <c r="BK27" s="82">
        <f t="shared" si="16"/>
        <v>0</v>
      </c>
      <c r="BL27" s="105"/>
    </row>
    <row r="28" spans="1:64" x14ac:dyDescent="0.3">
      <c r="A28" s="30">
        <v>42393</v>
      </c>
      <c r="B28" s="9">
        <f t="shared" si="0"/>
        <v>0</v>
      </c>
      <c r="C28" s="10">
        <f t="shared" si="11"/>
        <v>0</v>
      </c>
      <c r="D28" s="11">
        <f t="shared" si="1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2">
        <f t="shared" si="2"/>
        <v>0</v>
      </c>
      <c r="Q28" s="11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82">
        <f t="shared" si="4"/>
        <v>0</v>
      </c>
      <c r="AA28" s="11">
        <f t="shared" si="5"/>
        <v>0</v>
      </c>
      <c r="AB28" s="12"/>
      <c r="AC28" s="12"/>
      <c r="AD28" s="12"/>
      <c r="AE28" s="12"/>
      <c r="AF28" s="12"/>
      <c r="AG28" s="12"/>
      <c r="AH28" s="12"/>
      <c r="AI28" s="82">
        <f t="shared" si="12"/>
        <v>0</v>
      </c>
      <c r="AJ28" s="11">
        <f t="shared" si="6"/>
        <v>0</v>
      </c>
      <c r="AK28" s="12"/>
      <c r="AL28" s="12"/>
      <c r="AM28" s="12"/>
      <c r="AN28" s="12"/>
      <c r="AO28" s="82">
        <f t="shared" si="13"/>
        <v>0</v>
      </c>
      <c r="AQ28" s="12"/>
      <c r="AR28" s="12"/>
      <c r="AS28" s="82">
        <f t="shared" si="14"/>
        <v>0</v>
      </c>
      <c r="AT28" s="11">
        <f t="shared" si="7"/>
        <v>0</v>
      </c>
      <c r="AU28" s="12"/>
      <c r="AV28" s="12"/>
      <c r="AW28" s="82">
        <f t="shared" si="17"/>
        <v>0</v>
      </c>
      <c r="AX28" s="11">
        <f t="shared" si="8"/>
        <v>0</v>
      </c>
      <c r="AY28" s="12"/>
      <c r="AZ28" s="12"/>
      <c r="BA28" s="12"/>
      <c r="BB28" s="12"/>
      <c r="BC28" s="82">
        <f t="shared" si="18"/>
        <v>0</v>
      </c>
      <c r="BD28" s="11">
        <f t="shared" si="9"/>
        <v>0</v>
      </c>
      <c r="BE28" s="12"/>
      <c r="BF28" s="12"/>
      <c r="BG28" s="82">
        <f t="shared" si="15"/>
        <v>0</v>
      </c>
      <c r="BH28" s="11">
        <f t="shared" si="10"/>
        <v>0</v>
      </c>
      <c r="BI28" s="12"/>
      <c r="BJ28" s="12"/>
      <c r="BK28" s="82">
        <f t="shared" si="16"/>
        <v>0</v>
      </c>
      <c r="BL28" s="105"/>
    </row>
    <row r="29" spans="1:64" x14ac:dyDescent="0.3">
      <c r="A29" s="30">
        <v>42394</v>
      </c>
      <c r="B29" s="9">
        <f t="shared" si="0"/>
        <v>0</v>
      </c>
      <c r="C29" s="10">
        <f t="shared" si="11"/>
        <v>0</v>
      </c>
      <c r="D29" s="11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2">
        <f t="shared" si="2"/>
        <v>0</v>
      </c>
      <c r="Q29" s="11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82">
        <f t="shared" si="4"/>
        <v>0</v>
      </c>
      <c r="AA29" s="11">
        <f t="shared" si="5"/>
        <v>0</v>
      </c>
      <c r="AB29" s="12"/>
      <c r="AC29" s="12"/>
      <c r="AD29" s="12"/>
      <c r="AE29" s="12"/>
      <c r="AF29" s="12"/>
      <c r="AG29" s="12"/>
      <c r="AH29" s="12"/>
      <c r="AI29" s="82">
        <f t="shared" si="12"/>
        <v>0</v>
      </c>
      <c r="AJ29" s="11">
        <f t="shared" si="6"/>
        <v>0</v>
      </c>
      <c r="AK29" s="12"/>
      <c r="AL29" s="12"/>
      <c r="AM29" s="12"/>
      <c r="AN29" s="12"/>
      <c r="AO29" s="82">
        <f t="shared" si="13"/>
        <v>0</v>
      </c>
      <c r="AQ29" s="12"/>
      <c r="AR29" s="12"/>
      <c r="AS29" s="82">
        <f t="shared" si="14"/>
        <v>0</v>
      </c>
      <c r="AT29" s="11">
        <f t="shared" si="7"/>
        <v>0</v>
      </c>
      <c r="AU29" s="12"/>
      <c r="AV29" s="12"/>
      <c r="AW29" s="82">
        <f t="shared" si="17"/>
        <v>0</v>
      </c>
      <c r="AX29" s="11">
        <f t="shared" si="8"/>
        <v>0</v>
      </c>
      <c r="AY29" s="12"/>
      <c r="AZ29" s="12"/>
      <c r="BA29" s="12"/>
      <c r="BB29" s="12"/>
      <c r="BC29" s="82">
        <f t="shared" si="18"/>
        <v>0</v>
      </c>
      <c r="BD29" s="11">
        <f t="shared" si="9"/>
        <v>0</v>
      </c>
      <c r="BE29" s="12"/>
      <c r="BF29" s="12"/>
      <c r="BG29" s="82">
        <f t="shared" si="15"/>
        <v>0</v>
      </c>
      <c r="BH29" s="11">
        <f t="shared" si="10"/>
        <v>0</v>
      </c>
      <c r="BI29" s="12"/>
      <c r="BJ29" s="12"/>
      <c r="BK29" s="82">
        <f t="shared" si="16"/>
        <v>0</v>
      </c>
      <c r="BL29" s="105"/>
    </row>
    <row r="30" spans="1:64" x14ac:dyDescent="0.3">
      <c r="A30" s="30">
        <v>42395</v>
      </c>
      <c r="B30" s="9">
        <f t="shared" si="0"/>
        <v>0</v>
      </c>
      <c r="C30" s="10">
        <f t="shared" si="11"/>
        <v>0</v>
      </c>
      <c r="D30" s="11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2">
        <f t="shared" si="2"/>
        <v>0</v>
      </c>
      <c r="Q30" s="11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82">
        <f t="shared" si="4"/>
        <v>0</v>
      </c>
      <c r="AA30" s="11">
        <f t="shared" si="5"/>
        <v>0</v>
      </c>
      <c r="AB30" s="12"/>
      <c r="AC30" s="12"/>
      <c r="AD30" s="12"/>
      <c r="AE30" s="12"/>
      <c r="AF30" s="12"/>
      <c r="AG30" s="12"/>
      <c r="AH30" s="12"/>
      <c r="AI30" s="82">
        <f t="shared" si="12"/>
        <v>0</v>
      </c>
      <c r="AJ30" s="11">
        <f t="shared" si="6"/>
        <v>0</v>
      </c>
      <c r="AK30" s="12"/>
      <c r="AL30" s="12"/>
      <c r="AM30" s="12"/>
      <c r="AN30" s="12"/>
      <c r="AO30" s="82">
        <f t="shared" si="13"/>
        <v>0</v>
      </c>
      <c r="AQ30" s="12"/>
      <c r="AR30" s="12"/>
      <c r="AS30" s="82">
        <f t="shared" si="14"/>
        <v>0</v>
      </c>
      <c r="AT30" s="11">
        <f t="shared" si="7"/>
        <v>0</v>
      </c>
      <c r="AU30" s="12"/>
      <c r="AV30" s="12"/>
      <c r="AW30" s="82">
        <f t="shared" si="17"/>
        <v>0</v>
      </c>
      <c r="AX30" s="11">
        <f t="shared" si="8"/>
        <v>0</v>
      </c>
      <c r="AY30" s="12"/>
      <c r="AZ30" s="12"/>
      <c r="BA30" s="12"/>
      <c r="BB30" s="12"/>
      <c r="BC30" s="82">
        <f t="shared" si="18"/>
        <v>0</v>
      </c>
      <c r="BD30" s="11">
        <f t="shared" si="9"/>
        <v>0</v>
      </c>
      <c r="BE30" s="12"/>
      <c r="BF30" s="12"/>
      <c r="BG30" s="82">
        <f t="shared" si="15"/>
        <v>0</v>
      </c>
      <c r="BH30" s="11">
        <f t="shared" si="10"/>
        <v>0</v>
      </c>
      <c r="BI30" s="12"/>
      <c r="BJ30" s="12"/>
      <c r="BK30" s="82">
        <f t="shared" si="16"/>
        <v>0</v>
      </c>
      <c r="BL30" s="105"/>
    </row>
    <row r="31" spans="1:64" x14ac:dyDescent="0.3">
      <c r="A31" s="30">
        <v>42396</v>
      </c>
      <c r="B31" s="9">
        <f t="shared" si="0"/>
        <v>0</v>
      </c>
      <c r="C31" s="10">
        <f t="shared" si="11"/>
        <v>0</v>
      </c>
      <c r="D31" s="11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2">
        <f t="shared" si="2"/>
        <v>0</v>
      </c>
      <c r="Q31" s="11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82">
        <f t="shared" si="4"/>
        <v>0</v>
      </c>
      <c r="AA31" s="11">
        <f t="shared" si="5"/>
        <v>0</v>
      </c>
      <c r="AB31" s="12"/>
      <c r="AC31" s="12"/>
      <c r="AD31" s="12"/>
      <c r="AE31" s="12"/>
      <c r="AF31" s="12"/>
      <c r="AG31" s="12"/>
      <c r="AH31" s="12"/>
      <c r="AI31" s="82">
        <f t="shared" si="12"/>
        <v>0</v>
      </c>
      <c r="AJ31" s="11">
        <f t="shared" si="6"/>
        <v>0</v>
      </c>
      <c r="AK31" s="12"/>
      <c r="AL31" s="12"/>
      <c r="AM31" s="12"/>
      <c r="AN31" s="12"/>
      <c r="AO31" s="82">
        <f t="shared" si="13"/>
        <v>0</v>
      </c>
      <c r="AQ31" s="12"/>
      <c r="AR31" s="12"/>
      <c r="AS31" s="82">
        <f t="shared" si="14"/>
        <v>0</v>
      </c>
      <c r="AT31" s="11">
        <f t="shared" si="7"/>
        <v>0</v>
      </c>
      <c r="AU31" s="12"/>
      <c r="AV31" s="12"/>
      <c r="AW31" s="82">
        <f t="shared" si="17"/>
        <v>0</v>
      </c>
      <c r="AX31" s="11">
        <f t="shared" si="8"/>
        <v>0</v>
      </c>
      <c r="AY31" s="12"/>
      <c r="AZ31" s="12"/>
      <c r="BA31" s="12"/>
      <c r="BB31" s="12"/>
      <c r="BC31" s="82">
        <f t="shared" si="18"/>
        <v>0</v>
      </c>
      <c r="BD31" s="11">
        <f t="shared" si="9"/>
        <v>0</v>
      </c>
      <c r="BE31" s="12"/>
      <c r="BF31" s="12"/>
      <c r="BG31" s="82">
        <f t="shared" si="15"/>
        <v>0</v>
      </c>
      <c r="BH31" s="11">
        <f t="shared" si="10"/>
        <v>0</v>
      </c>
      <c r="BI31" s="12"/>
      <c r="BJ31" s="12"/>
      <c r="BK31" s="82">
        <f t="shared" si="16"/>
        <v>0</v>
      </c>
      <c r="BL31" s="105"/>
    </row>
    <row r="32" spans="1:64" x14ac:dyDescent="0.3">
      <c r="A32" s="30">
        <v>42397</v>
      </c>
      <c r="B32" s="9">
        <f t="shared" si="0"/>
        <v>0</v>
      </c>
      <c r="C32" s="10">
        <f t="shared" si="11"/>
        <v>0</v>
      </c>
      <c r="D32" s="11">
        <f t="shared" si="1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2">
        <f t="shared" si="2"/>
        <v>0</v>
      </c>
      <c r="Q32" s="11">
        <f t="shared" si="3"/>
        <v>0</v>
      </c>
      <c r="R32" s="12"/>
      <c r="S32" s="12"/>
      <c r="T32" s="12"/>
      <c r="U32" s="12"/>
      <c r="V32" s="12"/>
      <c r="W32" s="12"/>
      <c r="X32" s="12"/>
      <c r="Y32" s="12"/>
      <c r="Z32" s="82">
        <f t="shared" si="4"/>
        <v>0</v>
      </c>
      <c r="AA32" s="11">
        <f t="shared" si="5"/>
        <v>0</v>
      </c>
      <c r="AB32" s="12"/>
      <c r="AC32" s="12"/>
      <c r="AD32" s="12"/>
      <c r="AE32" s="12"/>
      <c r="AF32" s="12"/>
      <c r="AG32" s="12"/>
      <c r="AH32" s="12"/>
      <c r="AI32" s="82">
        <f t="shared" si="12"/>
        <v>0</v>
      </c>
      <c r="AJ32" s="11">
        <f t="shared" si="6"/>
        <v>0</v>
      </c>
      <c r="AK32" s="12"/>
      <c r="AL32" s="12"/>
      <c r="AM32" s="12"/>
      <c r="AN32" s="12"/>
      <c r="AO32" s="82">
        <f t="shared" si="13"/>
        <v>0</v>
      </c>
      <c r="AQ32" s="12"/>
      <c r="AR32" s="12"/>
      <c r="AS32" s="82">
        <f t="shared" si="14"/>
        <v>0</v>
      </c>
      <c r="AT32" s="11">
        <f t="shared" si="7"/>
        <v>0</v>
      </c>
      <c r="AU32" s="12"/>
      <c r="AV32" s="12"/>
      <c r="AW32" s="82">
        <f t="shared" si="17"/>
        <v>0</v>
      </c>
      <c r="AX32" s="11">
        <f t="shared" si="8"/>
        <v>0</v>
      </c>
      <c r="AY32" s="12"/>
      <c r="AZ32" s="12"/>
      <c r="BA32" s="12"/>
      <c r="BB32" s="12"/>
      <c r="BC32" s="82">
        <f t="shared" si="18"/>
        <v>0</v>
      </c>
      <c r="BD32" s="11">
        <f t="shared" si="9"/>
        <v>0</v>
      </c>
      <c r="BE32" s="12"/>
      <c r="BF32" s="12"/>
      <c r="BG32" s="82">
        <f>SUM(BD32+BG31)</f>
        <v>0</v>
      </c>
      <c r="BH32" s="11">
        <f t="shared" si="10"/>
        <v>0</v>
      </c>
      <c r="BI32" s="12"/>
      <c r="BJ32" s="12"/>
      <c r="BK32" s="82">
        <f t="shared" si="16"/>
        <v>0</v>
      </c>
      <c r="BL32" s="105"/>
    </row>
    <row r="33" spans="1:64" x14ac:dyDescent="0.3">
      <c r="A33" s="30">
        <v>42398</v>
      </c>
      <c r="B33" s="9">
        <f t="shared" si="0"/>
        <v>0</v>
      </c>
      <c r="C33" s="10">
        <f t="shared" si="11"/>
        <v>0</v>
      </c>
      <c r="D33" s="11">
        <f t="shared" si="1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2">
        <f t="shared" si="2"/>
        <v>0</v>
      </c>
      <c r="Q33" s="11">
        <f t="shared" si="3"/>
        <v>0</v>
      </c>
      <c r="R33" s="12"/>
      <c r="S33" s="12"/>
      <c r="T33" s="12"/>
      <c r="U33" s="12"/>
      <c r="V33" s="12"/>
      <c r="W33" s="12"/>
      <c r="X33" s="12"/>
      <c r="Y33" s="12"/>
      <c r="Z33" s="82">
        <f t="shared" si="4"/>
        <v>0</v>
      </c>
      <c r="AA33" s="11">
        <f t="shared" si="5"/>
        <v>0</v>
      </c>
      <c r="AB33" s="12"/>
      <c r="AC33" s="12"/>
      <c r="AD33" s="12"/>
      <c r="AE33" s="12"/>
      <c r="AF33" s="12"/>
      <c r="AG33" s="12"/>
      <c r="AH33" s="12"/>
      <c r="AI33" s="82">
        <f t="shared" si="12"/>
        <v>0</v>
      </c>
      <c r="AJ33" s="11">
        <f t="shared" si="6"/>
        <v>0</v>
      </c>
      <c r="AK33" s="12"/>
      <c r="AL33" s="12"/>
      <c r="AM33" s="12"/>
      <c r="AN33" s="12"/>
      <c r="AO33" s="82">
        <f t="shared" si="13"/>
        <v>0</v>
      </c>
      <c r="AQ33" s="12"/>
      <c r="AR33" s="12"/>
      <c r="AS33" s="82">
        <f t="shared" si="14"/>
        <v>0</v>
      </c>
      <c r="AT33" s="11">
        <f t="shared" si="7"/>
        <v>0</v>
      </c>
      <c r="AU33" s="12"/>
      <c r="AV33" s="12"/>
      <c r="AW33" s="82">
        <f t="shared" si="17"/>
        <v>0</v>
      </c>
      <c r="AX33" s="11">
        <f t="shared" si="8"/>
        <v>0</v>
      </c>
      <c r="AY33" s="12"/>
      <c r="AZ33" s="12"/>
      <c r="BA33" s="12"/>
      <c r="BB33" s="12"/>
      <c r="BC33" s="82">
        <f t="shared" si="18"/>
        <v>0</v>
      </c>
      <c r="BD33" s="11">
        <f t="shared" si="9"/>
        <v>0</v>
      </c>
      <c r="BE33" s="12"/>
      <c r="BF33" s="12"/>
      <c r="BG33" s="82">
        <f t="shared" si="15"/>
        <v>0</v>
      </c>
      <c r="BH33" s="11">
        <f t="shared" si="10"/>
        <v>0</v>
      </c>
      <c r="BI33" s="12"/>
      <c r="BJ33" s="12"/>
      <c r="BK33" s="82">
        <f t="shared" si="16"/>
        <v>0</v>
      </c>
      <c r="BL33" s="105"/>
    </row>
    <row r="34" spans="1:64" x14ac:dyDescent="0.3">
      <c r="A34" s="30">
        <v>42399</v>
      </c>
      <c r="B34" s="9">
        <f t="shared" si="0"/>
        <v>0</v>
      </c>
      <c r="C34" s="10">
        <f t="shared" si="11"/>
        <v>0</v>
      </c>
      <c r="D34" s="11">
        <f t="shared" si="1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2">
        <f t="shared" si="2"/>
        <v>0</v>
      </c>
      <c r="Q34" s="11">
        <f t="shared" si="3"/>
        <v>0</v>
      </c>
      <c r="R34" s="12"/>
      <c r="S34" s="12"/>
      <c r="T34" s="12"/>
      <c r="U34" s="12"/>
      <c r="V34" s="12"/>
      <c r="W34" s="12"/>
      <c r="X34" s="12"/>
      <c r="Y34" s="12"/>
      <c r="Z34" s="82">
        <f t="shared" si="4"/>
        <v>0</v>
      </c>
      <c r="AA34" s="11">
        <f t="shared" si="5"/>
        <v>0</v>
      </c>
      <c r="AB34" s="12"/>
      <c r="AC34" s="12"/>
      <c r="AD34" s="12"/>
      <c r="AE34" s="12"/>
      <c r="AF34" s="12"/>
      <c r="AG34" s="12"/>
      <c r="AH34" s="12"/>
      <c r="AI34" s="82">
        <f t="shared" si="12"/>
        <v>0</v>
      </c>
      <c r="AJ34" s="11">
        <f t="shared" si="6"/>
        <v>0</v>
      </c>
      <c r="AK34" s="12"/>
      <c r="AL34" s="12"/>
      <c r="AM34" s="12"/>
      <c r="AN34" s="12"/>
      <c r="AO34" s="82">
        <f t="shared" si="13"/>
        <v>0</v>
      </c>
      <c r="AQ34" s="12"/>
      <c r="AR34" s="12"/>
      <c r="AS34" s="82">
        <f t="shared" si="14"/>
        <v>0</v>
      </c>
      <c r="AT34" s="11">
        <f t="shared" si="7"/>
        <v>0</v>
      </c>
      <c r="AU34" s="12"/>
      <c r="AV34" s="12"/>
      <c r="AW34" s="82">
        <f t="shared" si="17"/>
        <v>0</v>
      </c>
      <c r="AX34" s="11">
        <f t="shared" si="8"/>
        <v>0</v>
      </c>
      <c r="AY34" s="12"/>
      <c r="AZ34" s="12"/>
      <c r="BA34" s="12"/>
      <c r="BB34" s="12"/>
      <c r="BC34" s="82">
        <f t="shared" si="18"/>
        <v>0</v>
      </c>
      <c r="BD34" s="11">
        <f t="shared" si="9"/>
        <v>0</v>
      </c>
      <c r="BE34" s="12"/>
      <c r="BF34" s="12"/>
      <c r="BG34" s="82">
        <f t="shared" si="15"/>
        <v>0</v>
      </c>
      <c r="BH34" s="11">
        <f t="shared" si="10"/>
        <v>0</v>
      </c>
      <c r="BI34" s="12"/>
      <c r="BJ34" s="12"/>
      <c r="BK34" s="82">
        <f t="shared" si="16"/>
        <v>0</v>
      </c>
      <c r="BL34" s="105"/>
    </row>
    <row r="35" spans="1:64" s="15" customFormat="1" x14ac:dyDescent="0.3">
      <c r="A35" s="34">
        <v>42400</v>
      </c>
      <c r="B35" s="15">
        <f t="shared" si="0"/>
        <v>0</v>
      </c>
      <c r="C35" s="16">
        <f t="shared" si="11"/>
        <v>0</v>
      </c>
      <c r="D35" s="17">
        <f t="shared" si="1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3">
        <f t="shared" si="2"/>
        <v>0</v>
      </c>
      <c r="Q35" s="17">
        <f t="shared" si="3"/>
        <v>0</v>
      </c>
      <c r="R35" s="18"/>
      <c r="S35" s="18"/>
      <c r="T35" s="18"/>
      <c r="U35" s="18"/>
      <c r="V35" s="18"/>
      <c r="W35" s="18"/>
      <c r="X35" s="18"/>
      <c r="Y35" s="18"/>
      <c r="Z35" s="83">
        <f t="shared" si="4"/>
        <v>0</v>
      </c>
      <c r="AA35" s="17">
        <f t="shared" si="5"/>
        <v>0</v>
      </c>
      <c r="AB35" s="18"/>
      <c r="AC35" s="18"/>
      <c r="AD35" s="18"/>
      <c r="AE35" s="18"/>
      <c r="AF35" s="18"/>
      <c r="AG35" s="18"/>
      <c r="AH35" s="18"/>
      <c r="AI35" s="83">
        <f t="shared" si="12"/>
        <v>0</v>
      </c>
      <c r="AJ35" s="17">
        <f t="shared" si="6"/>
        <v>0</v>
      </c>
      <c r="AK35" s="18"/>
      <c r="AL35" s="18"/>
      <c r="AM35" s="18"/>
      <c r="AN35" s="18"/>
      <c r="AO35" s="83">
        <f t="shared" si="13"/>
        <v>0</v>
      </c>
      <c r="AP35" s="17"/>
      <c r="AQ35" s="18"/>
      <c r="AR35" s="18"/>
      <c r="AS35" s="83">
        <f t="shared" si="14"/>
        <v>0</v>
      </c>
      <c r="AT35" s="17">
        <f t="shared" si="7"/>
        <v>0</v>
      </c>
      <c r="AU35" s="18"/>
      <c r="AV35" s="18"/>
      <c r="AW35" s="83">
        <f t="shared" si="17"/>
        <v>0</v>
      </c>
      <c r="AX35" s="17">
        <f t="shared" si="8"/>
        <v>0</v>
      </c>
      <c r="AY35" s="18"/>
      <c r="AZ35" s="18"/>
      <c r="BA35" s="18"/>
      <c r="BB35" s="18"/>
      <c r="BC35" s="83">
        <f t="shared" si="18"/>
        <v>0</v>
      </c>
      <c r="BD35" s="17">
        <f t="shared" si="9"/>
        <v>0</v>
      </c>
      <c r="BE35" s="18"/>
      <c r="BF35" s="18"/>
      <c r="BG35" s="83">
        <f t="shared" si="15"/>
        <v>0</v>
      </c>
      <c r="BH35" s="17">
        <f t="shared" si="10"/>
        <v>0</v>
      </c>
      <c r="BI35" s="18"/>
      <c r="BJ35" s="18"/>
      <c r="BK35" s="83">
        <f t="shared" si="16"/>
        <v>0</v>
      </c>
      <c r="BL35" s="106"/>
    </row>
    <row r="36" spans="1:64" s="21" customFormat="1" x14ac:dyDescent="0.3">
      <c r="A36" s="46"/>
      <c r="C36" s="22"/>
      <c r="D36" s="1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82"/>
      <c r="Q36" s="11"/>
      <c r="R36" s="23"/>
      <c r="S36" s="23"/>
      <c r="T36" s="23"/>
      <c r="U36" s="23"/>
      <c r="V36" s="23"/>
      <c r="W36" s="23"/>
      <c r="X36" s="23"/>
      <c r="Y36" s="23"/>
      <c r="Z36" s="82"/>
      <c r="AA36" s="11"/>
      <c r="AB36" s="23"/>
      <c r="AC36" s="23"/>
      <c r="AD36" s="23"/>
      <c r="AE36" s="23"/>
      <c r="AF36" s="23"/>
      <c r="AG36" s="23"/>
      <c r="AH36" s="23"/>
      <c r="AI36" s="82"/>
      <c r="AJ36" s="11"/>
      <c r="AK36" s="23"/>
      <c r="AL36" s="23"/>
      <c r="AM36" s="23"/>
      <c r="AN36" s="23"/>
      <c r="AO36" s="82"/>
      <c r="AP36" s="11"/>
      <c r="AQ36" s="23"/>
      <c r="AR36" s="23"/>
      <c r="AS36" s="82"/>
      <c r="AT36" s="11"/>
      <c r="AU36" s="23"/>
      <c r="AV36" s="23"/>
      <c r="AW36" s="82"/>
      <c r="AX36" s="11"/>
      <c r="AY36" s="23"/>
      <c r="AZ36" s="23"/>
      <c r="BA36" s="23"/>
      <c r="BB36" s="23"/>
      <c r="BC36" s="82"/>
      <c r="BD36" s="11"/>
      <c r="BE36" s="23"/>
      <c r="BF36" s="23"/>
      <c r="BG36" s="82"/>
      <c r="BH36" s="11"/>
      <c r="BI36" s="23"/>
      <c r="BJ36" s="23"/>
      <c r="BK36" s="82"/>
      <c r="BL36" s="107"/>
    </row>
    <row r="37" spans="1:64" s="26" customFormat="1" ht="12.45" x14ac:dyDescent="0.3">
      <c r="A37" s="25" t="s">
        <v>78</v>
      </c>
      <c r="C37" s="27"/>
      <c r="D37" s="76">
        <f>SUM(D5:D35)</f>
        <v>0</v>
      </c>
      <c r="E37" s="26">
        <f>SUM(E5:E35)</f>
        <v>0</v>
      </c>
      <c r="F37" s="26">
        <f t="shared" ref="F37:O37" si="19">SUM(F5:F35)</f>
        <v>0</v>
      </c>
      <c r="G37" s="26">
        <f t="shared" si="19"/>
        <v>0</v>
      </c>
      <c r="H37" s="26">
        <f t="shared" si="19"/>
        <v>0</v>
      </c>
      <c r="I37" s="26">
        <f t="shared" si="19"/>
        <v>0</v>
      </c>
      <c r="J37" s="26">
        <f t="shared" si="19"/>
        <v>0</v>
      </c>
      <c r="K37" s="26">
        <f t="shared" si="19"/>
        <v>0</v>
      </c>
      <c r="L37" s="26">
        <f t="shared" si="19"/>
        <v>0</v>
      </c>
      <c r="M37" s="26">
        <f t="shared" si="19"/>
        <v>0</v>
      </c>
      <c r="N37" s="26">
        <f t="shared" si="19"/>
        <v>0</v>
      </c>
      <c r="O37" s="26">
        <f t="shared" si="19"/>
        <v>0</v>
      </c>
      <c r="P37" s="84">
        <f>P35</f>
        <v>0</v>
      </c>
      <c r="Q37" s="76">
        <f>SUM(Q5:Q35)</f>
        <v>0</v>
      </c>
      <c r="R37" s="26">
        <f t="shared" ref="R37:Y37" si="20">SUM(R5:R35)</f>
        <v>0</v>
      </c>
      <c r="S37" s="26">
        <f>SUM(S5:S35)</f>
        <v>0</v>
      </c>
      <c r="T37" s="26">
        <f t="shared" si="20"/>
        <v>0</v>
      </c>
      <c r="U37" s="26">
        <f t="shared" si="20"/>
        <v>0</v>
      </c>
      <c r="V37" s="26">
        <f>SUM(V5:V35)</f>
        <v>0</v>
      </c>
      <c r="W37" s="26">
        <f t="shared" si="20"/>
        <v>0</v>
      </c>
      <c r="X37" s="26">
        <f t="shared" si="20"/>
        <v>0</v>
      </c>
      <c r="Y37" s="26">
        <f t="shared" si="20"/>
        <v>0</v>
      </c>
      <c r="Z37" s="84">
        <f>Z35</f>
        <v>0</v>
      </c>
      <c r="AA37" s="76">
        <f>SUM(AA5:AA35)</f>
        <v>0</v>
      </c>
      <c r="AB37" s="26">
        <f t="shared" ref="AB37:AH37" si="21">SUM(AB5:AB35)</f>
        <v>0</v>
      </c>
      <c r="AC37" s="26">
        <f t="shared" si="21"/>
        <v>0</v>
      </c>
      <c r="AD37" s="26">
        <f t="shared" si="21"/>
        <v>0</v>
      </c>
      <c r="AE37" s="26">
        <f t="shared" si="21"/>
        <v>0</v>
      </c>
      <c r="AF37" s="26">
        <f t="shared" si="21"/>
        <v>0</v>
      </c>
      <c r="AG37" s="26">
        <f t="shared" si="21"/>
        <v>0</v>
      </c>
      <c r="AH37" s="26">
        <f t="shared" si="21"/>
        <v>0</v>
      </c>
      <c r="AI37" s="84">
        <f>AI35</f>
        <v>0</v>
      </c>
      <c r="AJ37" s="76">
        <f>SUM(AJ5:AJ35)</f>
        <v>0</v>
      </c>
      <c r="AK37" s="26">
        <f>SUM(AK5:AK35)</f>
        <v>0</v>
      </c>
      <c r="AL37" s="26">
        <f>SUM(AL5:AL35)</f>
        <v>0</v>
      </c>
      <c r="AM37" s="26">
        <f>SUM(AM5:AM35)</f>
        <v>0</v>
      </c>
      <c r="AN37" s="26">
        <f>SUM(AN5:AN35)</f>
        <v>0</v>
      </c>
      <c r="AO37" s="84">
        <f>AO35</f>
        <v>0</v>
      </c>
      <c r="AP37" s="76">
        <f>SUM(AP5:AP35)</f>
        <v>0</v>
      </c>
      <c r="AQ37" s="26">
        <f>SUM(AQ5:AQ35)</f>
        <v>0</v>
      </c>
      <c r="AR37" s="26">
        <f>SUM(AR5:AR35)</f>
        <v>0</v>
      </c>
      <c r="AS37" s="84">
        <f>AS35</f>
        <v>0</v>
      </c>
      <c r="AT37" s="76">
        <f>SUM(AT5:AT35)</f>
        <v>0</v>
      </c>
      <c r="AU37" s="26">
        <f>SUM(AU5:AU35)</f>
        <v>0</v>
      </c>
      <c r="AV37" s="26">
        <f>SUM(AV5:AV35)</f>
        <v>0</v>
      </c>
      <c r="AW37" s="84">
        <f>AW35</f>
        <v>0</v>
      </c>
      <c r="AX37" s="76">
        <f>SUM(AX5:AX35)</f>
        <v>0</v>
      </c>
      <c r="AY37" s="26">
        <f>SUM(AY5:AY35)</f>
        <v>0</v>
      </c>
      <c r="AZ37" s="26">
        <f>SUM(AZ5:AZ35)</f>
        <v>0</v>
      </c>
      <c r="BA37" s="26">
        <f>SUM(BA5:BA35)</f>
        <v>0</v>
      </c>
      <c r="BB37" s="26">
        <f>SUM(BB5:BB35)</f>
        <v>0</v>
      </c>
      <c r="BC37" s="84">
        <f>BC35</f>
        <v>0</v>
      </c>
      <c r="BD37" s="76">
        <f>SUM(BD5:BD35)</f>
        <v>0</v>
      </c>
      <c r="BE37" s="26">
        <f>SUM(BE5:BE35)</f>
        <v>0</v>
      </c>
      <c r="BF37" s="26">
        <f>SUM(BF5:BF35)</f>
        <v>0</v>
      </c>
      <c r="BG37" s="84">
        <f>BG35</f>
        <v>0</v>
      </c>
      <c r="BH37" s="76">
        <f>SUM(BH5:BH35)</f>
        <v>0</v>
      </c>
      <c r="BI37" s="26">
        <f>SUM(BI5:BI35)</f>
        <v>0</v>
      </c>
      <c r="BJ37" s="26">
        <f>SUM(BJ5:BJ35)</f>
        <v>0</v>
      </c>
      <c r="BK37" s="84">
        <f>BK35</f>
        <v>0</v>
      </c>
      <c r="BL37" s="108"/>
    </row>
    <row r="38" spans="1:64" s="21" customFormat="1" x14ac:dyDescent="0.3">
      <c r="A38" s="46"/>
      <c r="C38" s="22"/>
      <c r="D38" s="11"/>
      <c r="P38" s="82"/>
      <c r="Q38" s="11"/>
      <c r="Z38" s="82"/>
      <c r="AA38" s="11"/>
      <c r="AI38" s="82"/>
      <c r="AJ38" s="11"/>
      <c r="AO38" s="82"/>
      <c r="AP38" s="11"/>
      <c r="AS38" s="82"/>
      <c r="AT38" s="11"/>
      <c r="AW38" s="82"/>
      <c r="AX38" s="11"/>
      <c r="BC38" s="82"/>
      <c r="BD38" s="11"/>
      <c r="BG38" s="82"/>
      <c r="BH38" s="11"/>
      <c r="BK38" s="82"/>
      <c r="BL38" s="109"/>
    </row>
  </sheetData>
  <sheetProtection sheet="1" formatCells="0" formatColumns="0" formatRows="0" selectLockedCells="1"/>
  <phoneticPr fontId="1" type="noConversion"/>
  <printOptions horizontalCentered="1" gridLines="1"/>
  <pageMargins left="0.25" right="0.25" top="0.25" bottom="0.35" header="0.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2015-16 total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'2015-16 total'!Print_Area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'2015-16 total'!Print_Titles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Nathan Nesbit</cp:lastModifiedBy>
  <cp:lastPrinted>2015-11-09T23:49:17Z</cp:lastPrinted>
  <dcterms:created xsi:type="dcterms:W3CDTF">2010-06-15T18:51:15Z</dcterms:created>
  <dcterms:modified xsi:type="dcterms:W3CDTF">2018-03-09T04:40:44Z</dcterms:modified>
</cp:coreProperties>
</file>