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f1c53e32410126/Fishing/Baker Data/"/>
    </mc:Choice>
  </mc:AlternateContent>
  <xr:revisionPtr revIDLastSave="0" documentId="8_{9179E588-96FD-419F-96C8-664CE4F5985F}" xr6:coauthVersionLast="31" xr6:coauthVersionMax="31" xr10:uidLastSave="{00000000-0000-0000-0000-000000000000}"/>
  <workbookProtection lockStructure="1"/>
  <bookViews>
    <workbookView xWindow="171" yWindow="351" windowWidth="15480" windowHeight="9634" tabRatio="586" activeTab="3"/>
  </bookViews>
  <sheets>
    <sheet name="2016-2017 total" sheetId="13" r:id="rId1"/>
    <sheet name="Jun" sheetId="1" r:id="rId2"/>
    <sheet name="Jul" sheetId="2" r:id="rId3"/>
    <sheet name="Aug" sheetId="3" r:id="rId4"/>
    <sheet name="Sep" sheetId="4" r:id="rId5"/>
    <sheet name="Oct" sheetId="5" r:id="rId6"/>
    <sheet name="Nov" sheetId="6" r:id="rId7"/>
    <sheet name="Dec" sheetId="7" r:id="rId8"/>
    <sheet name="Jan" sheetId="8" r:id="rId9"/>
    <sheet name="Feb" sheetId="9" r:id="rId10"/>
    <sheet name="Mar" sheetId="10" r:id="rId11"/>
    <sheet name="Apr" sheetId="11" r:id="rId12"/>
    <sheet name="May" sheetId="12" r:id="rId13"/>
  </sheets>
  <definedNames>
    <definedName name="_xlnm.Print_Area" localSheetId="0">'2016-2017 total'!$A$1:$BJ$38</definedName>
    <definedName name="_xlnm.Print_Area" localSheetId="11">Apr!$A$1:$BM$37</definedName>
    <definedName name="_xlnm.Print_Area" localSheetId="3">Aug!$A$1:$BL$38</definedName>
    <definedName name="_xlnm.Print_Area" localSheetId="7">Dec!$A$1:$BM$38</definedName>
    <definedName name="_xlnm.Print_Area" localSheetId="9">Feb!$A$1:$BM$36</definedName>
    <definedName name="_xlnm.Print_Area" localSheetId="8">Jan!$A$1:$BM$38</definedName>
    <definedName name="_xlnm.Print_Area" localSheetId="2">Jul!$A$1:$BL$38</definedName>
    <definedName name="_xlnm.Print_Area" localSheetId="1">Jun!$A$1:$BL$37</definedName>
    <definedName name="_xlnm.Print_Area" localSheetId="10">Mar!$A$1:$BM$38</definedName>
    <definedName name="_xlnm.Print_Area" localSheetId="12">May!$A$1:$BM$38</definedName>
    <definedName name="_xlnm.Print_Area" localSheetId="6">Nov!$A$1:$BM$37</definedName>
    <definedName name="_xlnm.Print_Area" localSheetId="5">Oct!$A$1:$BL$38</definedName>
    <definedName name="_xlnm.Print_Area" localSheetId="4">Sep!$A$1:$BL$37</definedName>
    <definedName name="_xlnm.Print_Titles" localSheetId="0">'2016-2017 total'!$A:$A,'2016-2017 total'!$2:$5</definedName>
    <definedName name="_xlnm.Print_Titles" localSheetId="11">Apr!$A:$A,Apr!$1:$4</definedName>
    <definedName name="_xlnm.Print_Titles" localSheetId="3">Aug!$A:$A,Aug!$1:$4</definedName>
    <definedName name="_xlnm.Print_Titles" localSheetId="7">Dec!$A:$A,Dec!$1:$4</definedName>
    <definedName name="_xlnm.Print_Titles" localSheetId="9">Feb!$A:$A,Feb!$1:$4</definedName>
    <definedName name="_xlnm.Print_Titles" localSheetId="8">Jan!$A:$A,Jan!$1:$4</definedName>
    <definedName name="_xlnm.Print_Titles" localSheetId="2">Jul!$A:$A,Jul!$1:$4</definedName>
    <definedName name="_xlnm.Print_Titles" localSheetId="1">Jun!$A:$A,Jun!$1:$4</definedName>
    <definedName name="_xlnm.Print_Titles" localSheetId="10">Mar!$A:$A,Mar!$1:$4</definedName>
    <definedName name="_xlnm.Print_Titles" localSheetId="12">May!$A:$A,May!$1:$4</definedName>
    <definedName name="_xlnm.Print_Titles" localSheetId="6">Nov!$A:$A,Nov!$1:$4</definedName>
    <definedName name="_xlnm.Print_Titles" localSheetId="5">Oct!$A:$A,Oct!$1:$4</definedName>
    <definedName name="_xlnm.Print_Titles" localSheetId="4">Sep!$A:$A,Sep!$1:$4</definedName>
  </definedNames>
  <calcPr calcId="179017" fullCalcOnLoad="1"/>
</workbook>
</file>

<file path=xl/calcChain.xml><?xml version="1.0" encoding="utf-8"?>
<calcChain xmlns="http://schemas.openxmlformats.org/spreadsheetml/2006/main">
  <c r="BK35" i="9" l="1"/>
  <c r="BI23" i="13" s="1"/>
  <c r="BJ35" i="9"/>
  <c r="BH23" i="13"/>
  <c r="BG35" i="9"/>
  <c r="BF35" i="9"/>
  <c r="BA35" i="9"/>
  <c r="AY23" i="13"/>
  <c r="BB35" i="9"/>
  <c r="BC35" i="9"/>
  <c r="AZ35" i="9"/>
  <c r="AW35" i="9"/>
  <c r="AU23" i="13" s="1"/>
  <c r="AV35" i="9"/>
  <c r="AS35" i="9"/>
  <c r="AR35" i="9"/>
  <c r="AP23" i="13" s="1"/>
  <c r="AM35" i="9"/>
  <c r="AN35" i="9"/>
  <c r="AL23" i="13" s="1"/>
  <c r="AO35" i="9"/>
  <c r="AL35" i="9"/>
  <c r="AD35" i="9"/>
  <c r="AE35" i="9"/>
  <c r="AC23" i="13" s="1"/>
  <c r="AF35" i="9"/>
  <c r="AG35" i="9"/>
  <c r="AH35" i="9"/>
  <c r="AI35" i="9"/>
  <c r="AG23" i="13" s="1"/>
  <c r="AC35" i="9"/>
  <c r="AA23" i="13" s="1"/>
  <c r="Z35" i="9"/>
  <c r="X23" i="13"/>
  <c r="T35" i="9"/>
  <c r="R23" i="13" s="1"/>
  <c r="U35" i="9"/>
  <c r="S23" i="13"/>
  <c r="V35" i="9"/>
  <c r="T23" i="13" s="1"/>
  <c r="W35" i="9"/>
  <c r="X35" i="9"/>
  <c r="Y35" i="9"/>
  <c r="W23" i="13"/>
  <c r="S35" i="9"/>
  <c r="Q23" i="13"/>
  <c r="G35" i="9"/>
  <c r="E23" i="13"/>
  <c r="H35" i="9"/>
  <c r="I35" i="9"/>
  <c r="G23" i="13"/>
  <c r="J35" i="9"/>
  <c r="K35" i="9"/>
  <c r="I23" i="13"/>
  <c r="L35" i="9"/>
  <c r="M35" i="9"/>
  <c r="K23" i="13" s="1"/>
  <c r="N35" i="9"/>
  <c r="O35" i="9"/>
  <c r="M23" i="13"/>
  <c r="P35" i="9"/>
  <c r="F35" i="9"/>
  <c r="D23" i="13"/>
  <c r="R9" i="13"/>
  <c r="U23" i="13"/>
  <c r="N23" i="13"/>
  <c r="L25" i="13"/>
  <c r="L27" i="13"/>
  <c r="M27" i="13"/>
  <c r="K21" i="13"/>
  <c r="D15" i="13"/>
  <c r="E5" i="12"/>
  <c r="BI6" i="6"/>
  <c r="BI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5" i="6"/>
  <c r="BK37" i="12"/>
  <c r="BG37" i="12"/>
  <c r="G37" i="12"/>
  <c r="E29" i="13"/>
  <c r="H37" i="12"/>
  <c r="F29" i="13"/>
  <c r="I37" i="12"/>
  <c r="G29" i="13"/>
  <c r="J37" i="12"/>
  <c r="H29" i="13"/>
  <c r="K37" i="12"/>
  <c r="I29" i="13"/>
  <c r="L37" i="12"/>
  <c r="J29" i="13"/>
  <c r="M37" i="12"/>
  <c r="K29" i="13"/>
  <c r="N37" i="12"/>
  <c r="L29" i="13"/>
  <c r="O37" i="12"/>
  <c r="M29" i="13"/>
  <c r="P37" i="12"/>
  <c r="N29" i="13"/>
  <c r="G36" i="11"/>
  <c r="E27" i="13" s="1"/>
  <c r="H36" i="11"/>
  <c r="F27" i="13"/>
  <c r="I36" i="11"/>
  <c r="G27" i="13" s="1"/>
  <c r="J36" i="11"/>
  <c r="H27" i="13" s="1"/>
  <c r="K36" i="11"/>
  <c r="I27" i="13"/>
  <c r="L36" i="11"/>
  <c r="J27" i="13"/>
  <c r="M36" i="11"/>
  <c r="K27" i="13"/>
  <c r="N36" i="11"/>
  <c r="O36" i="11"/>
  <c r="P36" i="11"/>
  <c r="N27" i="13"/>
  <c r="T37" i="10"/>
  <c r="R25" i="13"/>
  <c r="U37" i="10"/>
  <c r="S25" i="13" s="1"/>
  <c r="V37" i="10"/>
  <c r="T25" i="13" s="1"/>
  <c r="W37" i="10"/>
  <c r="U25" i="13"/>
  <c r="X37" i="10"/>
  <c r="V25" i="13" s="1"/>
  <c r="Y37" i="10"/>
  <c r="W25" i="13" s="1"/>
  <c r="Z37" i="10"/>
  <c r="X25" i="13" s="1"/>
  <c r="G37" i="10"/>
  <c r="E25" i="13"/>
  <c r="H37" i="10"/>
  <c r="F25" i="13" s="1"/>
  <c r="I37" i="10"/>
  <c r="G25" i="13"/>
  <c r="J37" i="10"/>
  <c r="H25" i="13" s="1"/>
  <c r="K37" i="10"/>
  <c r="I25" i="13" s="1"/>
  <c r="L37" i="10"/>
  <c r="J25" i="13"/>
  <c r="M37" i="10"/>
  <c r="K25" i="13" s="1"/>
  <c r="N37" i="10"/>
  <c r="O37" i="10"/>
  <c r="M25" i="13"/>
  <c r="P37" i="10"/>
  <c r="N25" i="13" s="1"/>
  <c r="BL5" i="9"/>
  <c r="G37" i="8"/>
  <c r="E21" i="13" s="1"/>
  <c r="H37" i="8"/>
  <c r="F21" i="13" s="1"/>
  <c r="I37" i="8"/>
  <c r="G21" i="13"/>
  <c r="J37" i="8"/>
  <c r="H21" i="13" s="1"/>
  <c r="K37" i="8"/>
  <c r="I21" i="13"/>
  <c r="L37" i="8"/>
  <c r="J21" i="13" s="1"/>
  <c r="M37" i="8"/>
  <c r="N37" i="8"/>
  <c r="L21" i="13"/>
  <c r="O37" i="8"/>
  <c r="M21" i="13" s="1"/>
  <c r="P37" i="8"/>
  <c r="N21" i="13" s="1"/>
  <c r="F37" i="8"/>
  <c r="D21" i="13" s="1"/>
  <c r="AY27" i="7"/>
  <c r="F37" i="3"/>
  <c r="G37" i="3"/>
  <c r="F11" i="13" s="1"/>
  <c r="H37" i="3"/>
  <c r="I37" i="3"/>
  <c r="H11" i="13"/>
  <c r="J37" i="3"/>
  <c r="I11" i="13" s="1"/>
  <c r="K37" i="3"/>
  <c r="L37" i="3"/>
  <c r="M37" i="3"/>
  <c r="L11" i="13" s="1"/>
  <c r="N37" i="3"/>
  <c r="M11" i="13" s="1"/>
  <c r="O37" i="3"/>
  <c r="BJ37" i="2"/>
  <c r="BF37" i="2"/>
  <c r="AZ37" i="2"/>
  <c r="BA37" i="2"/>
  <c r="BB37" i="2"/>
  <c r="AY37" i="2"/>
  <c r="AV37" i="2"/>
  <c r="AU37" i="2"/>
  <c r="AR37" i="2"/>
  <c r="AQ37" i="2"/>
  <c r="AL37" i="2"/>
  <c r="AM37" i="2"/>
  <c r="AN37" i="2"/>
  <c r="AK37" i="2"/>
  <c r="AC37" i="2"/>
  <c r="AD37" i="2"/>
  <c r="AE37" i="2"/>
  <c r="AF37" i="2"/>
  <c r="AG37" i="2"/>
  <c r="AH37" i="2"/>
  <c r="AB37" i="2"/>
  <c r="BI18" i="9"/>
  <c r="AS5" i="5"/>
  <c r="AW5" i="5"/>
  <c r="BC5" i="5"/>
  <c r="BB37" i="5"/>
  <c r="E32" i="9"/>
  <c r="AK32" i="9"/>
  <c r="E26" i="9"/>
  <c r="AY26" i="9"/>
  <c r="AK26" i="9"/>
  <c r="AY6" i="9"/>
  <c r="BD6" i="9"/>
  <c r="BD7" i="9"/>
  <c r="AY7" i="9"/>
  <c r="AK7" i="9"/>
  <c r="AY8" i="9"/>
  <c r="AK8" i="9"/>
  <c r="AY9" i="9"/>
  <c r="AK9" i="9"/>
  <c r="AY10" i="9"/>
  <c r="AK10" i="9"/>
  <c r="R10" i="9"/>
  <c r="AY11" i="9"/>
  <c r="AK11" i="9"/>
  <c r="AY12" i="9"/>
  <c r="AK12" i="9"/>
  <c r="AY13" i="9"/>
  <c r="AK13" i="9"/>
  <c r="AY14" i="9"/>
  <c r="AK14" i="9"/>
  <c r="AY15" i="9"/>
  <c r="AK15" i="9"/>
  <c r="AY16" i="9"/>
  <c r="AK16" i="9"/>
  <c r="AY17" i="9"/>
  <c r="AK17" i="9"/>
  <c r="AY18" i="9"/>
  <c r="AK18" i="9"/>
  <c r="AY19" i="9"/>
  <c r="AK19" i="9"/>
  <c r="AY20" i="9"/>
  <c r="AK20" i="9"/>
  <c r="AY21" i="9"/>
  <c r="AK21" i="9"/>
  <c r="AY22" i="9"/>
  <c r="AK22" i="9"/>
  <c r="AY23" i="9"/>
  <c r="AK23" i="9"/>
  <c r="AY24" i="9"/>
  <c r="AK24" i="9"/>
  <c r="AY25" i="9"/>
  <c r="AK25" i="9"/>
  <c r="AY27" i="9"/>
  <c r="AK27" i="9"/>
  <c r="AY28" i="9"/>
  <c r="AK28" i="9"/>
  <c r="AY29" i="9"/>
  <c r="AK29" i="9"/>
  <c r="AK30" i="9"/>
  <c r="AK31" i="9"/>
  <c r="R32" i="9"/>
  <c r="AB32" i="9"/>
  <c r="R30" i="9"/>
  <c r="BI32" i="9"/>
  <c r="BE32" i="9"/>
  <c r="AY32" i="9"/>
  <c r="AU32" i="9"/>
  <c r="AQ32" i="9"/>
  <c r="AZ36" i="4"/>
  <c r="AY13" i="13" s="1"/>
  <c r="AY6" i="7"/>
  <c r="AY7" i="7"/>
  <c r="AY8" i="7"/>
  <c r="AY9" i="7"/>
  <c r="AY10" i="7"/>
  <c r="AY11" i="7"/>
  <c r="AY12" i="7"/>
  <c r="AY13" i="7"/>
  <c r="AY22" i="7"/>
  <c r="AY14" i="7"/>
  <c r="AY16" i="7"/>
  <c r="AY18" i="7"/>
  <c r="AY15" i="7"/>
  <c r="AY17" i="7"/>
  <c r="R18" i="7"/>
  <c r="AY19" i="7"/>
  <c r="AY20" i="7"/>
  <c r="AY21" i="7"/>
  <c r="AY23" i="7"/>
  <c r="AY24" i="7"/>
  <c r="AY25" i="7"/>
  <c r="AY26" i="7"/>
  <c r="AY28" i="7"/>
  <c r="AY29" i="7"/>
  <c r="AY30" i="7"/>
  <c r="AY31" i="7"/>
  <c r="AY32" i="7"/>
  <c r="AY33" i="7"/>
  <c r="AY34" i="7"/>
  <c r="AY35" i="7"/>
  <c r="AY5" i="7"/>
  <c r="AY37" i="7" s="1"/>
  <c r="AW19" i="13" s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Y8" i="8"/>
  <c r="AY7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BD5" i="9"/>
  <c r="AY30" i="9"/>
  <c r="AY31" i="9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Y30" i="6"/>
  <c r="AY29" i="6"/>
  <c r="AY28" i="6"/>
  <c r="AY27" i="6"/>
  <c r="AY26" i="6"/>
  <c r="AY25" i="6"/>
  <c r="AY24" i="6"/>
  <c r="AY23" i="6"/>
  <c r="AY22" i="6"/>
  <c r="AY21" i="6"/>
  <c r="AY20" i="6"/>
  <c r="AY19" i="6"/>
  <c r="AY18" i="6"/>
  <c r="AY17" i="6"/>
  <c r="AY16" i="6"/>
  <c r="AY15" i="6"/>
  <c r="AY14" i="6"/>
  <c r="AY13" i="6"/>
  <c r="AJ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B6" i="6"/>
  <c r="AB7" i="6"/>
  <c r="AB8" i="6"/>
  <c r="AB9" i="6"/>
  <c r="AB10" i="6"/>
  <c r="AB11" i="6"/>
  <c r="AA5" i="5"/>
  <c r="AA6" i="5"/>
  <c r="AB12" i="6"/>
  <c r="AB13" i="6"/>
  <c r="AB14" i="6"/>
  <c r="AB15" i="6"/>
  <c r="AB16" i="6"/>
  <c r="S37" i="5"/>
  <c r="R15" i="13"/>
  <c r="T36" i="6"/>
  <c r="R17" i="13"/>
  <c r="S36" i="4"/>
  <c r="R13" i="13"/>
  <c r="T37" i="7"/>
  <c r="R19" i="13"/>
  <c r="T37" i="8"/>
  <c r="R21" i="13"/>
  <c r="S36" i="6"/>
  <c r="Q17" i="13"/>
  <c r="R37" i="5"/>
  <c r="Q15" i="13"/>
  <c r="R36" i="4"/>
  <c r="Q13" i="13"/>
  <c r="T37" i="12"/>
  <c r="R29" i="13"/>
  <c r="T36" i="11"/>
  <c r="R27" i="13" s="1"/>
  <c r="S37" i="3"/>
  <c r="R11" i="13" s="1"/>
  <c r="S37" i="2"/>
  <c r="S36" i="1"/>
  <c r="R7" i="13" s="1"/>
  <c r="R34" i="11"/>
  <c r="R32" i="10"/>
  <c r="R14" i="9"/>
  <c r="AA5" i="9"/>
  <c r="R6" i="9"/>
  <c r="R7" i="9"/>
  <c r="R8" i="9"/>
  <c r="R9" i="9"/>
  <c r="R11" i="9"/>
  <c r="R12" i="9"/>
  <c r="R13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1" i="9"/>
  <c r="R27" i="7"/>
  <c r="Q32" i="2"/>
  <c r="Q5" i="2"/>
  <c r="Q5" i="4"/>
  <c r="T36" i="4"/>
  <c r="S13" i="13"/>
  <c r="T37" i="3"/>
  <c r="S11" i="13"/>
  <c r="T36" i="1"/>
  <c r="S7" i="13" s="1"/>
  <c r="U36" i="6"/>
  <c r="S17" i="13" s="1"/>
  <c r="U37" i="7"/>
  <c r="S19" i="13"/>
  <c r="U36" i="11"/>
  <c r="S27" i="13" s="1"/>
  <c r="BD25" i="5"/>
  <c r="BD24" i="5"/>
  <c r="BD23" i="5"/>
  <c r="BD22" i="5"/>
  <c r="BD21" i="5"/>
  <c r="BD20" i="5"/>
  <c r="BD19" i="5"/>
  <c r="BD18" i="5"/>
  <c r="BD17" i="5"/>
  <c r="BD16" i="5"/>
  <c r="BD15" i="5"/>
  <c r="BD14" i="5"/>
  <c r="BG5" i="5"/>
  <c r="Z5" i="5"/>
  <c r="AO5" i="5"/>
  <c r="AT10" i="5"/>
  <c r="AT11" i="5"/>
  <c r="AT12" i="5"/>
  <c r="AT13" i="5"/>
  <c r="AT14" i="5"/>
  <c r="AT15" i="5"/>
  <c r="AT16" i="5"/>
  <c r="AT17" i="5"/>
  <c r="AG37" i="7"/>
  <c r="AE19" i="13"/>
  <c r="AG36" i="6"/>
  <c r="AE17" i="13" s="1"/>
  <c r="AH36" i="6"/>
  <c r="V36" i="1"/>
  <c r="U7" i="13"/>
  <c r="V37" i="3"/>
  <c r="U11" i="13" s="1"/>
  <c r="V37" i="2"/>
  <c r="U9" i="13"/>
  <c r="V36" i="4"/>
  <c r="U13" i="13" s="1"/>
  <c r="V37" i="5"/>
  <c r="U15" i="13"/>
  <c r="W36" i="6"/>
  <c r="U17" i="13" s="1"/>
  <c r="W37" i="7"/>
  <c r="U19" i="13"/>
  <c r="W37" i="8"/>
  <c r="U21" i="13" s="1"/>
  <c r="W36" i="11"/>
  <c r="U27" i="13"/>
  <c r="W37" i="12"/>
  <c r="U29" i="13" s="1"/>
  <c r="U36" i="4"/>
  <c r="T13" i="13"/>
  <c r="U37" i="5"/>
  <c r="T15" i="13" s="1"/>
  <c r="U36" i="1"/>
  <c r="T7" i="13"/>
  <c r="U37" i="3"/>
  <c r="T11" i="13" s="1"/>
  <c r="V36" i="6"/>
  <c r="T17" i="13"/>
  <c r="V37" i="7"/>
  <c r="T19" i="13" s="1"/>
  <c r="V37" i="8"/>
  <c r="T21" i="13" s="1"/>
  <c r="V36" i="11"/>
  <c r="T27" i="13"/>
  <c r="V37" i="12"/>
  <c r="T29" i="13" s="1"/>
  <c r="Q5" i="1"/>
  <c r="R5" i="12"/>
  <c r="AA5" i="12"/>
  <c r="AA6" i="12" s="1"/>
  <c r="Z5" i="4"/>
  <c r="Q6" i="4"/>
  <c r="Z6" i="4"/>
  <c r="Z7" i="4"/>
  <c r="Z8" i="4" s="1"/>
  <c r="Z9" i="4" s="1"/>
  <c r="Z10" i="4" s="1"/>
  <c r="Z11" i="4" s="1"/>
  <c r="Q7" i="4"/>
  <c r="E37" i="3"/>
  <c r="D11" i="13"/>
  <c r="G11" i="13"/>
  <c r="BC37" i="10"/>
  <c r="BA25" i="13"/>
  <c r="AZ37" i="10"/>
  <c r="AW37" i="10"/>
  <c r="AU25" i="13" s="1"/>
  <c r="AS37" i="10"/>
  <c r="AQ25" i="13"/>
  <c r="AM37" i="10"/>
  <c r="AK25" i="13" s="1"/>
  <c r="AC37" i="10"/>
  <c r="AA25" i="13"/>
  <c r="S37" i="10"/>
  <c r="Q25" i="13" s="1"/>
  <c r="F37" i="10"/>
  <c r="D25" i="13" s="1"/>
  <c r="E11" i="13"/>
  <c r="F36" i="4"/>
  <c r="E13" i="13" s="1"/>
  <c r="F36" i="1"/>
  <c r="E7" i="13"/>
  <c r="F37" i="2"/>
  <c r="E9" i="13" s="1"/>
  <c r="F37" i="5"/>
  <c r="E15" i="13"/>
  <c r="G36" i="4"/>
  <c r="F13" i="13"/>
  <c r="G36" i="1"/>
  <c r="F7" i="13" s="1"/>
  <c r="G37" i="2"/>
  <c r="F9" i="13"/>
  <c r="H36" i="1"/>
  <c r="G7" i="13" s="1"/>
  <c r="H37" i="2"/>
  <c r="G9" i="13"/>
  <c r="I36" i="1"/>
  <c r="H7" i="13" s="1"/>
  <c r="I37" i="2"/>
  <c r="H9" i="13"/>
  <c r="J36" i="1"/>
  <c r="I7" i="13" s="1"/>
  <c r="G37" i="5"/>
  <c r="F15" i="13"/>
  <c r="I36" i="4"/>
  <c r="H13" i="13" s="1"/>
  <c r="J36" i="4"/>
  <c r="I13" i="13"/>
  <c r="J37" i="2"/>
  <c r="I9" i="13" s="1"/>
  <c r="H36" i="4"/>
  <c r="G13" i="13"/>
  <c r="E36" i="4"/>
  <c r="D13" i="13" s="1"/>
  <c r="E37" i="5"/>
  <c r="F37" i="7"/>
  <c r="D19" i="13"/>
  <c r="E36" i="1"/>
  <c r="D7" i="13" s="1"/>
  <c r="E37" i="2"/>
  <c r="D9" i="13"/>
  <c r="K37" i="2"/>
  <c r="J9" i="13" s="1"/>
  <c r="F36" i="6"/>
  <c r="D17" i="13" s="1"/>
  <c r="J11" i="13"/>
  <c r="K36" i="4"/>
  <c r="J13" i="13" s="1"/>
  <c r="K36" i="1"/>
  <c r="J7" i="13"/>
  <c r="K11" i="13"/>
  <c r="L36" i="4"/>
  <c r="K13" i="13"/>
  <c r="L36" i="1"/>
  <c r="K7" i="13"/>
  <c r="L37" i="2"/>
  <c r="K9" i="13"/>
  <c r="L37" i="5"/>
  <c r="K15" i="13"/>
  <c r="M36" i="4"/>
  <c r="L13" i="13"/>
  <c r="M36" i="1"/>
  <c r="L7" i="13" s="1"/>
  <c r="M37" i="2"/>
  <c r="L9" i="13"/>
  <c r="M37" i="5"/>
  <c r="L15" i="13" s="1"/>
  <c r="N36" i="4"/>
  <c r="M13" i="13"/>
  <c r="N36" i="1"/>
  <c r="M7" i="13" s="1"/>
  <c r="N37" i="2"/>
  <c r="M9" i="13"/>
  <c r="N37" i="5"/>
  <c r="M15" i="13" s="1"/>
  <c r="N11" i="13"/>
  <c r="O36" i="4"/>
  <c r="N13" i="13" s="1"/>
  <c r="O36" i="1"/>
  <c r="N7" i="13"/>
  <c r="O37" i="2"/>
  <c r="N9" i="13" s="1"/>
  <c r="BD34" i="3"/>
  <c r="BD17" i="3"/>
  <c r="BD5" i="3"/>
  <c r="BD35" i="3"/>
  <c r="BD33" i="3"/>
  <c r="BD32" i="3"/>
  <c r="BD31" i="3"/>
  <c r="BD30" i="3"/>
  <c r="BD29" i="3"/>
  <c r="BD28" i="3"/>
  <c r="BD27" i="3"/>
  <c r="BD26" i="3"/>
  <c r="BD25" i="3"/>
  <c r="BD24" i="3"/>
  <c r="BD23" i="3"/>
  <c r="BD22" i="3"/>
  <c r="BD21" i="3"/>
  <c r="BD20" i="3"/>
  <c r="BD19" i="3"/>
  <c r="BD18" i="3"/>
  <c r="BD16" i="3"/>
  <c r="BD15" i="3"/>
  <c r="BD14" i="3"/>
  <c r="BD13" i="3"/>
  <c r="BD12" i="3"/>
  <c r="BD11" i="3"/>
  <c r="BD10" i="3"/>
  <c r="BD9" i="3"/>
  <c r="BD8" i="3"/>
  <c r="BD7" i="3"/>
  <c r="BD6" i="3"/>
  <c r="BG6" i="3" s="1"/>
  <c r="D6" i="3"/>
  <c r="P5" i="3"/>
  <c r="P6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BJ37" i="3"/>
  <c r="BI11" i="13"/>
  <c r="BI37" i="3"/>
  <c r="BH11" i="13"/>
  <c r="BF37" i="3"/>
  <c r="BE11" i="13"/>
  <c r="BE37" i="3"/>
  <c r="BD11" i="13"/>
  <c r="BB37" i="3"/>
  <c r="BA11" i="13"/>
  <c r="BA37" i="3"/>
  <c r="AZ11" i="13"/>
  <c r="AZ37" i="3"/>
  <c r="AY11" i="13"/>
  <c r="AY37" i="3"/>
  <c r="AX11" i="13"/>
  <c r="AV37" i="3"/>
  <c r="AU11" i="13"/>
  <c r="AU37" i="3"/>
  <c r="AT11" i="13"/>
  <c r="AR37" i="3"/>
  <c r="AQ11" i="13"/>
  <c r="AQ37" i="3"/>
  <c r="AP11" i="13"/>
  <c r="AN37" i="3"/>
  <c r="AM11" i="13"/>
  <c r="AM37" i="3"/>
  <c r="AL11" i="13"/>
  <c r="AL37" i="3"/>
  <c r="AK37" i="3"/>
  <c r="AJ11" i="13"/>
  <c r="AH37" i="3"/>
  <c r="AG11" i="13" s="1"/>
  <c r="AG37" i="3"/>
  <c r="AF11" i="13"/>
  <c r="AF37" i="3"/>
  <c r="AE11" i="13" s="1"/>
  <c r="AE37" i="3"/>
  <c r="AD11" i="13"/>
  <c r="AD37" i="3"/>
  <c r="AC11" i="13" s="1"/>
  <c r="AC37" i="3"/>
  <c r="AB11" i="13"/>
  <c r="AB37" i="3"/>
  <c r="AA11" i="13" s="1"/>
  <c r="Y37" i="3"/>
  <c r="X11" i="13"/>
  <c r="X37" i="3"/>
  <c r="W11" i="13" s="1"/>
  <c r="W37" i="3"/>
  <c r="V11" i="13"/>
  <c r="R37" i="3"/>
  <c r="Q11" i="13" s="1"/>
  <c r="BI37" i="2"/>
  <c r="BH9" i="13"/>
  <c r="BE37" i="2"/>
  <c r="BD9" i="13"/>
  <c r="Q6" i="2"/>
  <c r="Z5" i="2"/>
  <c r="Q7" i="2"/>
  <c r="Q8" i="2"/>
  <c r="Q9" i="2"/>
  <c r="Q10" i="2"/>
  <c r="Q11" i="2"/>
  <c r="Q12" i="2"/>
  <c r="Q13" i="2"/>
  <c r="Q14" i="2"/>
  <c r="Q15" i="2"/>
  <c r="Q16" i="2"/>
  <c r="Q17" i="2"/>
  <c r="Q18" i="2"/>
  <c r="D18" i="2"/>
  <c r="AJ18" i="2"/>
  <c r="BD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3" i="2"/>
  <c r="Q34" i="2"/>
  <c r="Q35" i="2"/>
  <c r="Y37" i="2"/>
  <c r="X9" i="13" s="1"/>
  <c r="X37" i="2"/>
  <c r="W9" i="13"/>
  <c r="W37" i="2"/>
  <c r="V9" i="13" s="1"/>
  <c r="U37" i="2"/>
  <c r="T9" i="13"/>
  <c r="T37" i="2"/>
  <c r="S9" i="13" s="1"/>
  <c r="R37" i="2"/>
  <c r="Q9" i="13" s="1"/>
  <c r="E34" i="11"/>
  <c r="AB34" i="11"/>
  <c r="AK34" i="11"/>
  <c r="BE34" i="11"/>
  <c r="BI34" i="11"/>
  <c r="BI35" i="8"/>
  <c r="BI34" i="8"/>
  <c r="BI33" i="8"/>
  <c r="BI32" i="8"/>
  <c r="BI31" i="8"/>
  <c r="BI30" i="8"/>
  <c r="BI29" i="8"/>
  <c r="BI28" i="8"/>
  <c r="BI27" i="8"/>
  <c r="BI26" i="8"/>
  <c r="BI25" i="8"/>
  <c r="BI24" i="8"/>
  <c r="BI23" i="8"/>
  <c r="BI22" i="8"/>
  <c r="BI21" i="8"/>
  <c r="BI20" i="8"/>
  <c r="BI19" i="8"/>
  <c r="BI18" i="8"/>
  <c r="BI17" i="8"/>
  <c r="BI16" i="8"/>
  <c r="BI15" i="8"/>
  <c r="BI14" i="8"/>
  <c r="BI13" i="8"/>
  <c r="BI12" i="8"/>
  <c r="BI11" i="8"/>
  <c r="BI10" i="8"/>
  <c r="BI9" i="8"/>
  <c r="BI8" i="8"/>
  <c r="BI7" i="8"/>
  <c r="BI6" i="8"/>
  <c r="BI5" i="8"/>
  <c r="D6" i="1"/>
  <c r="P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A29" i="1"/>
  <c r="AI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0" i="1"/>
  <c r="AA31" i="1"/>
  <c r="AA32" i="1"/>
  <c r="AA33" i="1"/>
  <c r="AA34" i="1"/>
  <c r="AJ9" i="1"/>
  <c r="AO5" i="1"/>
  <c r="AJ6" i="1"/>
  <c r="AJ7" i="1"/>
  <c r="AJ8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X13" i="1"/>
  <c r="AX12" i="1"/>
  <c r="AX11" i="1"/>
  <c r="AX10" i="1"/>
  <c r="AX9" i="1"/>
  <c r="AX8" i="1"/>
  <c r="AX7" i="1"/>
  <c r="AX6" i="1"/>
  <c r="BC5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G5" i="1"/>
  <c r="BD30" i="1"/>
  <c r="BD31" i="1"/>
  <c r="BD32" i="1"/>
  <c r="BD33" i="1"/>
  <c r="BD34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K6" i="1" s="1"/>
  <c r="BK5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Z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W5" i="1"/>
  <c r="P5" i="2"/>
  <c r="D6" i="2"/>
  <c r="D7" i="2"/>
  <c r="D8" i="2"/>
  <c r="D9" i="2"/>
  <c r="D10" i="2"/>
  <c r="D11" i="2"/>
  <c r="D12" i="2"/>
  <c r="D13" i="2"/>
  <c r="D14" i="2"/>
  <c r="D15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AA16" i="2"/>
  <c r="AA8" i="2"/>
  <c r="AI5" i="2"/>
  <c r="AA6" i="2"/>
  <c r="AA7" i="2"/>
  <c r="AA9" i="2"/>
  <c r="AA10" i="2"/>
  <c r="AA11" i="2"/>
  <c r="AA12" i="2"/>
  <c r="AA13" i="2"/>
  <c r="AA14" i="2"/>
  <c r="AA15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X9" i="2"/>
  <c r="AX8" i="2"/>
  <c r="AX7" i="2"/>
  <c r="AX6" i="2"/>
  <c r="BC6" i="2" s="1"/>
  <c r="BC5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BD19" i="2"/>
  <c r="BD17" i="2"/>
  <c r="BD16" i="2"/>
  <c r="BD15" i="2"/>
  <c r="BD14" i="2"/>
  <c r="BD13" i="2"/>
  <c r="BD12" i="2"/>
  <c r="BD11" i="2"/>
  <c r="BD10" i="2"/>
  <c r="BD9" i="2"/>
  <c r="BD8" i="2"/>
  <c r="BD7" i="2"/>
  <c r="BD6" i="2"/>
  <c r="BG5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AO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W5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21" i="2" s="1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K5" i="2"/>
  <c r="BG5" i="3"/>
  <c r="BG7" i="3"/>
  <c r="BG8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BC5" i="3"/>
  <c r="AA21" i="3"/>
  <c r="AI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Q23" i="3"/>
  <c r="Z5" i="3"/>
  <c r="Z6" i="3" s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4" i="3"/>
  <c r="Q25" i="3"/>
  <c r="Q26" i="3"/>
  <c r="Q27" i="3"/>
  <c r="Q28" i="3"/>
  <c r="Q29" i="3"/>
  <c r="Q30" i="3"/>
  <c r="Q31" i="3"/>
  <c r="Q32" i="3"/>
  <c r="Q33" i="3"/>
  <c r="Q34" i="3"/>
  <c r="Q35" i="3"/>
  <c r="AO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/>
  <c r="AS5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BH35" i="3"/>
  <c r="BH34" i="3"/>
  <c r="BH33" i="3"/>
  <c r="BH32" i="3"/>
  <c r="BH31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K5" i="3"/>
  <c r="BH31" i="4"/>
  <c r="BH30" i="4"/>
  <c r="BH29" i="4"/>
  <c r="BH28" i="4"/>
  <c r="BH27" i="4"/>
  <c r="BH26" i="4"/>
  <c r="BH25" i="4"/>
  <c r="BH24" i="4"/>
  <c r="BH23" i="4"/>
  <c r="BH22" i="4"/>
  <c r="BH21" i="4"/>
  <c r="BH20" i="4"/>
  <c r="BH19" i="4"/>
  <c r="BH18" i="4"/>
  <c r="BH17" i="4"/>
  <c r="BH16" i="4"/>
  <c r="BH15" i="4"/>
  <c r="BH14" i="4"/>
  <c r="BH13" i="4"/>
  <c r="BH12" i="4"/>
  <c r="BH11" i="4"/>
  <c r="BH10" i="4"/>
  <c r="BH9" i="4"/>
  <c r="BH8" i="4"/>
  <c r="BH7" i="4"/>
  <c r="BH6" i="4"/>
  <c r="BK5" i="4"/>
  <c r="BK6" i="4" s="1"/>
  <c r="BK7" i="4" s="1"/>
  <c r="BH32" i="4"/>
  <c r="BH33" i="4"/>
  <c r="BH34" i="4"/>
  <c r="BD7" i="4"/>
  <c r="BD6" i="4"/>
  <c r="BG5" i="4"/>
  <c r="BD9" i="4"/>
  <c r="BD8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C5" i="4"/>
  <c r="BC6" i="4" s="1"/>
  <c r="BC7" i="4" s="1"/>
  <c r="BC8" i="4" s="1"/>
  <c r="BC9" i="4" s="1"/>
  <c r="BC10" i="4" s="1"/>
  <c r="BC11" i="4" s="1"/>
  <c r="BC12" i="4" s="1"/>
  <c r="BC13" i="4" s="1"/>
  <c r="BC14" i="4" s="1"/>
  <c r="BC15" i="4" s="1"/>
  <c r="BC16" i="4" s="1"/>
  <c r="BC17" i="4" s="1"/>
  <c r="BC18" i="4" s="1"/>
  <c r="BC19" i="4" s="1"/>
  <c r="BC20" i="4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6" i="4" s="1"/>
  <c r="BB13" i="13" s="1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J14" i="4"/>
  <c r="AO5" i="4"/>
  <c r="AJ6" i="4"/>
  <c r="AJ17" i="4"/>
  <c r="AJ7" i="4"/>
  <c r="AJ8" i="4"/>
  <c r="AJ9" i="4"/>
  <c r="AJ10" i="4"/>
  <c r="AJ11" i="4"/>
  <c r="AJ12" i="4"/>
  <c r="AJ13" i="4"/>
  <c r="AJ15" i="4"/>
  <c r="AJ16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I5" i="4"/>
  <c r="AA6" i="4"/>
  <c r="AA7" i="4"/>
  <c r="AA8" i="4"/>
  <c r="AA9" i="4"/>
  <c r="Q8" i="4"/>
  <c r="Z12" i="4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6" i="4" s="1"/>
  <c r="Y13" i="13" s="1"/>
  <c r="Q9" i="4"/>
  <c r="Q10" i="4"/>
  <c r="Q11" i="4"/>
  <c r="Q12" i="4"/>
  <c r="Q14" i="4"/>
  <c r="Q15" i="4"/>
  <c r="Q16" i="4"/>
  <c r="Q18" i="4"/>
  <c r="Q19" i="4"/>
  <c r="Q21" i="4"/>
  <c r="Q25" i="4"/>
  <c r="Q30" i="4"/>
  <c r="Q31" i="4"/>
  <c r="Q32" i="4"/>
  <c r="Q33" i="4"/>
  <c r="Q34" i="4"/>
  <c r="Q13" i="4"/>
  <c r="Q17" i="4"/>
  <c r="Q20" i="4"/>
  <c r="Q22" i="4"/>
  <c r="Q23" i="4"/>
  <c r="Q24" i="4"/>
  <c r="Q26" i="4"/>
  <c r="Q27" i="4"/>
  <c r="Q28" i="4"/>
  <c r="Q29" i="4"/>
  <c r="P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7" i="4"/>
  <c r="D28" i="4"/>
  <c r="D26" i="4"/>
  <c r="D29" i="4"/>
  <c r="D30" i="4"/>
  <c r="D31" i="4"/>
  <c r="D32" i="4"/>
  <c r="D33" i="4"/>
  <c r="D34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T8" i="4"/>
  <c r="AT7" i="4"/>
  <c r="AT6" i="4"/>
  <c r="AT5" i="4"/>
  <c r="AW5" i="4"/>
  <c r="AJ23" i="5"/>
  <c r="AJ6" i="5"/>
  <c r="AO6" i="5" s="1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4" i="5"/>
  <c r="AJ25" i="5"/>
  <c r="D25" i="5"/>
  <c r="Q25" i="5"/>
  <c r="AP25" i="5"/>
  <c r="AT25" i="5"/>
  <c r="AX25" i="5"/>
  <c r="BH25" i="5"/>
  <c r="AJ26" i="5"/>
  <c r="AJ27" i="5"/>
  <c r="D27" i="5"/>
  <c r="Q27" i="5"/>
  <c r="AP27" i="5"/>
  <c r="AT27" i="5"/>
  <c r="AX27" i="5"/>
  <c r="BD27" i="5"/>
  <c r="BH27" i="5"/>
  <c r="AJ28" i="5"/>
  <c r="AJ29" i="5"/>
  <c r="D29" i="5"/>
  <c r="Q29" i="5"/>
  <c r="AP29" i="5"/>
  <c r="AT29" i="5"/>
  <c r="AX29" i="5"/>
  <c r="BD29" i="5"/>
  <c r="BH29" i="5"/>
  <c r="AJ30" i="5"/>
  <c r="AJ31" i="5"/>
  <c r="AJ32" i="5"/>
  <c r="AJ33" i="5"/>
  <c r="D33" i="5"/>
  <c r="Q33" i="5"/>
  <c r="AP33" i="5"/>
  <c r="AT33" i="5"/>
  <c r="AX33" i="5"/>
  <c r="BD33" i="5"/>
  <c r="BH33" i="5"/>
  <c r="AJ34" i="5"/>
  <c r="AJ35" i="5"/>
  <c r="AI5" i="5"/>
  <c r="D6" i="5"/>
  <c r="Q6" i="5"/>
  <c r="AP6" i="5"/>
  <c r="AT6" i="5"/>
  <c r="AX6" i="5"/>
  <c r="BD6" i="5"/>
  <c r="BH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6" i="5"/>
  <c r="Q28" i="5"/>
  <c r="Q30" i="5"/>
  <c r="Q31" i="5"/>
  <c r="Q32" i="5"/>
  <c r="Q34" i="5"/>
  <c r="Q35" i="5"/>
  <c r="Q5" i="5"/>
  <c r="P5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AP19" i="5"/>
  <c r="AT19" i="5"/>
  <c r="AX19" i="5"/>
  <c r="BH19" i="5"/>
  <c r="D20" i="5"/>
  <c r="D22" i="5"/>
  <c r="D21" i="5"/>
  <c r="D23" i="5"/>
  <c r="D24" i="5"/>
  <c r="D26" i="5"/>
  <c r="D28" i="5"/>
  <c r="D30" i="5"/>
  <c r="D31" i="5"/>
  <c r="D32" i="5"/>
  <c r="D34" i="5"/>
  <c r="D35" i="5"/>
  <c r="AP35" i="5"/>
  <c r="AP34" i="5"/>
  <c r="AP32" i="5"/>
  <c r="AP31" i="5"/>
  <c r="AP30" i="5"/>
  <c r="AP28" i="5"/>
  <c r="AP26" i="5"/>
  <c r="AP24" i="5"/>
  <c r="AP23" i="5"/>
  <c r="AP22" i="5"/>
  <c r="AP21" i="5"/>
  <c r="AP20" i="5"/>
  <c r="AP18" i="5"/>
  <c r="AP17" i="5"/>
  <c r="AP16" i="5"/>
  <c r="AP15" i="5"/>
  <c r="AP14" i="5"/>
  <c r="AP13" i="5"/>
  <c r="AP12" i="5"/>
  <c r="AP11" i="5"/>
  <c r="AP10" i="5"/>
  <c r="AP9" i="5"/>
  <c r="AP8" i="5"/>
  <c r="AT8" i="5"/>
  <c r="AP7" i="5"/>
  <c r="AP5" i="5"/>
  <c r="AT35" i="5"/>
  <c r="AT34" i="5"/>
  <c r="AT32" i="5"/>
  <c r="AT31" i="5"/>
  <c r="AT30" i="5"/>
  <c r="AT28" i="5"/>
  <c r="AT26" i="5"/>
  <c r="AT24" i="5"/>
  <c r="AT23" i="5"/>
  <c r="AT22" i="5"/>
  <c r="AT21" i="5"/>
  <c r="AT20" i="5"/>
  <c r="AT18" i="5"/>
  <c r="AT9" i="5"/>
  <c r="AT7" i="5"/>
  <c r="AT5" i="5"/>
  <c r="BD35" i="5"/>
  <c r="BH35" i="5"/>
  <c r="BH34" i="5"/>
  <c r="BH32" i="5"/>
  <c r="BH31" i="5"/>
  <c r="BH30" i="5"/>
  <c r="BH28" i="5"/>
  <c r="BH26" i="5"/>
  <c r="BH24" i="5"/>
  <c r="BH23" i="5"/>
  <c r="BH22" i="5"/>
  <c r="BH21" i="5"/>
  <c r="BH20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5" i="5"/>
  <c r="BK5" i="5" s="1"/>
  <c r="Q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AA5" i="6"/>
  <c r="R6" i="6"/>
  <c r="R7" i="6"/>
  <c r="R8" i="6"/>
  <c r="R9" i="6"/>
  <c r="R10" i="6"/>
  <c r="R11" i="6"/>
  <c r="R12" i="6"/>
  <c r="R13" i="6"/>
  <c r="R15" i="6"/>
  <c r="R14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AJ5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K17" i="6"/>
  <c r="AP5" i="6"/>
  <c r="AK34" i="6"/>
  <c r="AK6" i="6"/>
  <c r="AK7" i="6"/>
  <c r="AK8" i="6"/>
  <c r="AK9" i="6"/>
  <c r="AK10" i="6"/>
  <c r="AK11" i="6"/>
  <c r="AK12" i="6"/>
  <c r="AY12" i="6"/>
  <c r="AK13" i="6"/>
  <c r="AK14" i="6"/>
  <c r="AK15" i="6"/>
  <c r="AK16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Y34" i="6"/>
  <c r="AY33" i="6"/>
  <c r="AY32" i="6"/>
  <c r="AY31" i="6"/>
  <c r="AY11" i="6"/>
  <c r="AY10" i="6"/>
  <c r="AY9" i="6"/>
  <c r="AY8" i="6"/>
  <c r="AY7" i="6"/>
  <c r="AY6" i="6"/>
  <c r="BD5" i="6"/>
  <c r="BE34" i="6"/>
  <c r="BE33" i="6"/>
  <c r="BE32" i="6"/>
  <c r="BE31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6" i="6"/>
  <c r="BE15" i="6"/>
  <c r="BE14" i="6"/>
  <c r="BE13" i="6"/>
  <c r="BE12" i="6"/>
  <c r="BE11" i="6"/>
  <c r="BE10" i="6"/>
  <c r="BE9" i="6"/>
  <c r="BE8" i="6"/>
  <c r="BE7" i="6"/>
  <c r="BE6" i="6"/>
  <c r="BH5" i="6"/>
  <c r="AQ34" i="6"/>
  <c r="AQ33" i="6"/>
  <c r="AQ32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Q11" i="6"/>
  <c r="AQ10" i="6"/>
  <c r="AQ9" i="6"/>
  <c r="AQ8" i="6"/>
  <c r="AQ7" i="6"/>
  <c r="AQ6" i="6"/>
  <c r="AQ5" i="6"/>
  <c r="AU34" i="6"/>
  <c r="AU33" i="6"/>
  <c r="AU32" i="6"/>
  <c r="AU31" i="6"/>
  <c r="AU30" i="6"/>
  <c r="AU29" i="6"/>
  <c r="AU28" i="6"/>
  <c r="AU27" i="6"/>
  <c r="AU26" i="6"/>
  <c r="AU25" i="6"/>
  <c r="C25" i="6" s="1"/>
  <c r="AU24" i="6"/>
  <c r="AU23" i="6"/>
  <c r="AU22" i="6"/>
  <c r="AU21" i="6"/>
  <c r="AU20" i="6"/>
  <c r="AU19" i="6"/>
  <c r="AU18" i="6"/>
  <c r="AU17" i="6"/>
  <c r="AU16" i="6"/>
  <c r="AU15" i="6"/>
  <c r="AU14" i="6"/>
  <c r="AU13" i="6"/>
  <c r="AU12" i="6"/>
  <c r="AU11" i="6"/>
  <c r="AU10" i="6"/>
  <c r="AU9" i="6"/>
  <c r="AU8" i="6"/>
  <c r="AU7" i="6"/>
  <c r="AU6" i="6"/>
  <c r="AX5" i="6"/>
  <c r="BL5" i="6"/>
  <c r="BD5" i="7"/>
  <c r="AP5" i="7"/>
  <c r="AP6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A5" i="7"/>
  <c r="R6" i="7"/>
  <c r="R7" i="7"/>
  <c r="R8" i="7"/>
  <c r="R9" i="7"/>
  <c r="R10" i="7"/>
  <c r="R11" i="7"/>
  <c r="R12" i="7"/>
  <c r="R13" i="7"/>
  <c r="E13" i="7"/>
  <c r="R14" i="7"/>
  <c r="E14" i="7"/>
  <c r="R15" i="7"/>
  <c r="R16" i="7"/>
  <c r="R17" i="7"/>
  <c r="R19" i="7"/>
  <c r="R20" i="7"/>
  <c r="R21" i="7"/>
  <c r="R22" i="7"/>
  <c r="R25" i="7"/>
  <c r="R28" i="7"/>
  <c r="R23" i="7"/>
  <c r="C23" i="7" s="1"/>
  <c r="R24" i="7"/>
  <c r="R26" i="7"/>
  <c r="R29" i="7"/>
  <c r="R30" i="7"/>
  <c r="R31" i="7"/>
  <c r="R32" i="7"/>
  <c r="R33" i="7"/>
  <c r="R34" i="7"/>
  <c r="R35" i="7"/>
  <c r="E18" i="7"/>
  <c r="Q5" i="7"/>
  <c r="Q14" i="7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7" i="7" s="1"/>
  <c r="O19" i="13" s="1"/>
  <c r="E6" i="7"/>
  <c r="Q6" i="7" s="1"/>
  <c r="Q7" i="7" s="1"/>
  <c r="Q8" i="7" s="1"/>
  <c r="Q9" i="7" s="1"/>
  <c r="Q10" i="7" s="1"/>
  <c r="Q11" i="7" s="1"/>
  <c r="Q12" i="7" s="1"/>
  <c r="Q13" i="7" s="1"/>
  <c r="E7" i="7"/>
  <c r="E8" i="7"/>
  <c r="E9" i="7"/>
  <c r="E10" i="7"/>
  <c r="E11" i="7"/>
  <c r="E12" i="7"/>
  <c r="E15" i="7"/>
  <c r="E16" i="7"/>
  <c r="E17" i="7"/>
  <c r="E19" i="7"/>
  <c r="E20" i="7"/>
  <c r="E21" i="7"/>
  <c r="E22" i="7"/>
  <c r="E23" i="7"/>
  <c r="E24" i="7"/>
  <c r="E25" i="7"/>
  <c r="E26" i="7"/>
  <c r="E27" i="7"/>
  <c r="C27" i="7"/>
  <c r="E28" i="7"/>
  <c r="E29" i="7"/>
  <c r="E30" i="7"/>
  <c r="E31" i="7"/>
  <c r="E32" i="7"/>
  <c r="E33" i="7"/>
  <c r="E34" i="7"/>
  <c r="E35" i="7"/>
  <c r="AJ5" i="7"/>
  <c r="AJ21" i="7"/>
  <c r="AJ22" i="7" s="1"/>
  <c r="AJ23" i="7" s="1"/>
  <c r="AJ24" i="7" s="1"/>
  <c r="AJ25" i="7" s="1"/>
  <c r="AJ26" i="7" s="1"/>
  <c r="AJ27" i="7" s="1"/>
  <c r="AJ28" i="7" s="1"/>
  <c r="AJ29" i="7" s="1"/>
  <c r="AJ30" i="7" s="1"/>
  <c r="AJ31" i="7" s="1"/>
  <c r="AJ32" i="7" s="1"/>
  <c r="AJ33" i="7" s="1"/>
  <c r="AJ34" i="7" s="1"/>
  <c r="AJ35" i="7" s="1"/>
  <c r="AJ37" i="7" s="1"/>
  <c r="AH19" i="13" s="1"/>
  <c r="AB6" i="7"/>
  <c r="AJ6" i="7" s="1"/>
  <c r="AJ7" i="7" s="1"/>
  <c r="AJ8" i="7"/>
  <c r="AJ9" i="7" s="1"/>
  <c r="AJ10" i="7" s="1"/>
  <c r="AJ11" i="7" s="1"/>
  <c r="AJ12" i="7" s="1"/>
  <c r="AJ13" i="7" s="1"/>
  <c r="AJ14" i="7" s="1"/>
  <c r="AJ15" i="7" s="1"/>
  <c r="AJ16" i="7" s="1"/>
  <c r="AJ17" i="7" s="1"/>
  <c r="AJ18" i="7" s="1"/>
  <c r="AJ19" i="7" s="1"/>
  <c r="AJ20" i="7" s="1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Q7" i="7"/>
  <c r="AQ6" i="7"/>
  <c r="AT5" i="7"/>
  <c r="AU35" i="7"/>
  <c r="AU34" i="7"/>
  <c r="AU33" i="7"/>
  <c r="AU32" i="7"/>
  <c r="AU31" i="7"/>
  <c r="AU30" i="7"/>
  <c r="AU29" i="7"/>
  <c r="AU28" i="7"/>
  <c r="AU27" i="7"/>
  <c r="AU26" i="7"/>
  <c r="AU25" i="7"/>
  <c r="AU24" i="7"/>
  <c r="AU23" i="7"/>
  <c r="AU22" i="7"/>
  <c r="AU21" i="7"/>
  <c r="AU20" i="7"/>
  <c r="AU19" i="7"/>
  <c r="AU18" i="7"/>
  <c r="AU17" i="7"/>
  <c r="AU16" i="7"/>
  <c r="AU15" i="7"/>
  <c r="AU14" i="7"/>
  <c r="AU13" i="7"/>
  <c r="AU12" i="7"/>
  <c r="AU11" i="7"/>
  <c r="AU10" i="7"/>
  <c r="AU9" i="7"/>
  <c r="AU8" i="7"/>
  <c r="AU7" i="7"/>
  <c r="AU6" i="7"/>
  <c r="AX5" i="7"/>
  <c r="BE35" i="7"/>
  <c r="BE34" i="7"/>
  <c r="BE33" i="7"/>
  <c r="BE32" i="7"/>
  <c r="BE31" i="7"/>
  <c r="BE30" i="7"/>
  <c r="BE29" i="7"/>
  <c r="BE28" i="7"/>
  <c r="BE27" i="7"/>
  <c r="BE26" i="7"/>
  <c r="BE25" i="7"/>
  <c r="BE24" i="7"/>
  <c r="BE23" i="7"/>
  <c r="BE22" i="7"/>
  <c r="BE21" i="7"/>
  <c r="BE20" i="7"/>
  <c r="BE19" i="7"/>
  <c r="BE18" i="7"/>
  <c r="BE17" i="7"/>
  <c r="BE16" i="7"/>
  <c r="BE15" i="7"/>
  <c r="BE14" i="7"/>
  <c r="BE13" i="7"/>
  <c r="BE12" i="7"/>
  <c r="BE11" i="7"/>
  <c r="BE10" i="7"/>
  <c r="BE9" i="7"/>
  <c r="BE8" i="7"/>
  <c r="BE7" i="7"/>
  <c r="BE6" i="7"/>
  <c r="BH6" i="7" s="1"/>
  <c r="BH5" i="7"/>
  <c r="BI35" i="7"/>
  <c r="BI34" i="7"/>
  <c r="BI33" i="7"/>
  <c r="BI32" i="7"/>
  <c r="BI31" i="7"/>
  <c r="BI30" i="7"/>
  <c r="BI29" i="7"/>
  <c r="BI28" i="7"/>
  <c r="BI27" i="7"/>
  <c r="BI26" i="7"/>
  <c r="BI25" i="7"/>
  <c r="BI24" i="7"/>
  <c r="BI23" i="7"/>
  <c r="BI22" i="7"/>
  <c r="BI21" i="7"/>
  <c r="BI20" i="7"/>
  <c r="BI19" i="7"/>
  <c r="BI18" i="7"/>
  <c r="BI17" i="7"/>
  <c r="BI16" i="7"/>
  <c r="BI15" i="7"/>
  <c r="BI14" i="7"/>
  <c r="BI13" i="7"/>
  <c r="BI12" i="7"/>
  <c r="BI11" i="7"/>
  <c r="BI10" i="7"/>
  <c r="BI9" i="7"/>
  <c r="BI8" i="7"/>
  <c r="BI7" i="7"/>
  <c r="BI6" i="7"/>
  <c r="BI5" i="7"/>
  <c r="AY35" i="8"/>
  <c r="AY34" i="8"/>
  <c r="AY33" i="8"/>
  <c r="AY32" i="8"/>
  <c r="AY31" i="8"/>
  <c r="AY30" i="8"/>
  <c r="AY29" i="8"/>
  <c r="AY28" i="8"/>
  <c r="AY6" i="8"/>
  <c r="BD5" i="8"/>
  <c r="BD6" i="8" s="1"/>
  <c r="BD7" i="8" s="1"/>
  <c r="BE35" i="8"/>
  <c r="BE34" i="8"/>
  <c r="BE33" i="8"/>
  <c r="BE32" i="8"/>
  <c r="BE31" i="8"/>
  <c r="BE30" i="8"/>
  <c r="BE29" i="8"/>
  <c r="BE28" i="8"/>
  <c r="BE27" i="8"/>
  <c r="BE26" i="8"/>
  <c r="BE25" i="8"/>
  <c r="BE24" i="8"/>
  <c r="BE23" i="8"/>
  <c r="BE22" i="8"/>
  <c r="BE21" i="8"/>
  <c r="BE20" i="8"/>
  <c r="BE19" i="8"/>
  <c r="BE18" i="8"/>
  <c r="BE17" i="8"/>
  <c r="BE16" i="8"/>
  <c r="BE15" i="8"/>
  <c r="BE14" i="8"/>
  <c r="BE13" i="8"/>
  <c r="BE12" i="8"/>
  <c r="BE11" i="8"/>
  <c r="BE10" i="8"/>
  <c r="BE9" i="8"/>
  <c r="BE8" i="8"/>
  <c r="BE7" i="8"/>
  <c r="BE6" i="8"/>
  <c r="BE5" i="8"/>
  <c r="AP5" i="8"/>
  <c r="AP6" i="8" s="1"/>
  <c r="AP7" i="8" s="1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R8" i="8"/>
  <c r="R11" i="8"/>
  <c r="AA5" i="8"/>
  <c r="AA6" i="8"/>
  <c r="R6" i="8"/>
  <c r="R7" i="8"/>
  <c r="R9" i="8"/>
  <c r="R10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Q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AJ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T5" i="8"/>
  <c r="AT6" i="8"/>
  <c r="AT7" i="8" s="1"/>
  <c r="AT8" i="8" s="1"/>
  <c r="AT9" i="8" s="1"/>
  <c r="AT10" i="8" s="1"/>
  <c r="AT11" i="8" s="1"/>
  <c r="AT12" i="8" s="1"/>
  <c r="AT13" i="8" s="1"/>
  <c r="AT14" i="8"/>
  <c r="AT15" i="8" s="1"/>
  <c r="AT16" i="8" s="1"/>
  <c r="AT17" i="8" s="1"/>
  <c r="AT18" i="8" s="1"/>
  <c r="AT19" i="8" s="1"/>
  <c r="AT20" i="8" s="1"/>
  <c r="AT21" i="8" s="1"/>
  <c r="AT22" i="8" s="1"/>
  <c r="AT23" i="8" s="1"/>
  <c r="AT24" i="8" s="1"/>
  <c r="AT25" i="8" s="1"/>
  <c r="AT26" i="8" s="1"/>
  <c r="AT27" i="8" s="1"/>
  <c r="AT28" i="8" s="1"/>
  <c r="AT29" i="8" s="1"/>
  <c r="AT30" i="8" s="1"/>
  <c r="AT31" i="8" s="1"/>
  <c r="AT32" i="8" s="1"/>
  <c r="AT33" i="8" s="1"/>
  <c r="AT34" i="8" s="1"/>
  <c r="AT35" i="8" s="1"/>
  <c r="AT37" i="8" s="1"/>
  <c r="AR21" i="13" s="1"/>
  <c r="AU35" i="8"/>
  <c r="AU34" i="8"/>
  <c r="AU33" i="8"/>
  <c r="AU32" i="8"/>
  <c r="AU31" i="8"/>
  <c r="AU30" i="8"/>
  <c r="AU29" i="8"/>
  <c r="AU28" i="8"/>
  <c r="AU27" i="8"/>
  <c r="AU26" i="8"/>
  <c r="AU25" i="8"/>
  <c r="AU24" i="8"/>
  <c r="AU23" i="8"/>
  <c r="AU22" i="8"/>
  <c r="AU21" i="8"/>
  <c r="AU20" i="8"/>
  <c r="AU19" i="8"/>
  <c r="AU18" i="8"/>
  <c r="AU17" i="8"/>
  <c r="AU16" i="8"/>
  <c r="AU15" i="8"/>
  <c r="AU14" i="8"/>
  <c r="AU13" i="8"/>
  <c r="AU12" i="8"/>
  <c r="AU11" i="8"/>
  <c r="AU10" i="8"/>
  <c r="AU9" i="8"/>
  <c r="AU8" i="8"/>
  <c r="AU7" i="8"/>
  <c r="AU6" i="8"/>
  <c r="AX5" i="8"/>
  <c r="AK13" i="12"/>
  <c r="AP5" i="12"/>
  <c r="AK6" i="12"/>
  <c r="AK7" i="12"/>
  <c r="AK8" i="12"/>
  <c r="AK9" i="12"/>
  <c r="AK10" i="12"/>
  <c r="AK11" i="12"/>
  <c r="AK12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4" i="12"/>
  <c r="AK35" i="12"/>
  <c r="E30" i="12"/>
  <c r="Q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1" i="12"/>
  <c r="E32" i="12"/>
  <c r="E33" i="12"/>
  <c r="E34" i="12"/>
  <c r="E35" i="12"/>
  <c r="R6" i="12"/>
  <c r="AA7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AJ5" i="12"/>
  <c r="AJ6" i="12" s="1"/>
  <c r="AB6" i="12"/>
  <c r="AB7" i="12"/>
  <c r="AB8" i="12"/>
  <c r="AB9" i="12"/>
  <c r="AB10" i="12"/>
  <c r="AB11" i="12"/>
  <c r="C11" i="12" s="1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Q35" i="12"/>
  <c r="AQ34" i="12"/>
  <c r="AQ33" i="12"/>
  <c r="AQ32" i="12"/>
  <c r="AQ31" i="12"/>
  <c r="AQ30" i="12"/>
  <c r="AQ29" i="12"/>
  <c r="AQ28" i="12"/>
  <c r="AQ27" i="12"/>
  <c r="AQ26" i="12"/>
  <c r="AQ25" i="12"/>
  <c r="AQ24" i="12"/>
  <c r="AQ23" i="12"/>
  <c r="AQ22" i="12"/>
  <c r="AQ21" i="12"/>
  <c r="AQ20" i="12"/>
  <c r="AQ19" i="12"/>
  <c r="AQ18" i="12"/>
  <c r="AQ17" i="12"/>
  <c r="AQ16" i="12"/>
  <c r="AQ15" i="12"/>
  <c r="AQ14" i="12"/>
  <c r="AQ13" i="12"/>
  <c r="AQ12" i="12"/>
  <c r="AQ11" i="12"/>
  <c r="AQ10" i="12"/>
  <c r="AQ9" i="12"/>
  <c r="AQ8" i="12"/>
  <c r="AT8" i="12" s="1"/>
  <c r="AQ7" i="12"/>
  <c r="AQ6" i="12"/>
  <c r="AT6" i="12" s="1"/>
  <c r="AT7" i="12" s="1"/>
  <c r="AT5" i="12"/>
  <c r="AU35" i="12"/>
  <c r="AU34" i="12"/>
  <c r="AU33" i="12"/>
  <c r="AU32" i="12"/>
  <c r="AU31" i="12"/>
  <c r="AU30" i="12"/>
  <c r="AU29" i="12"/>
  <c r="AU28" i="12"/>
  <c r="AU27" i="12"/>
  <c r="AU26" i="12"/>
  <c r="AU25" i="12"/>
  <c r="AU24" i="12"/>
  <c r="AU23" i="12"/>
  <c r="AU22" i="12"/>
  <c r="AU21" i="12"/>
  <c r="AU20" i="12"/>
  <c r="AU19" i="12"/>
  <c r="AU18" i="12"/>
  <c r="AU17" i="12"/>
  <c r="AU16" i="12"/>
  <c r="AU15" i="12"/>
  <c r="AU14" i="12"/>
  <c r="AU13" i="12"/>
  <c r="AU12" i="12"/>
  <c r="AU11" i="12"/>
  <c r="AU10" i="12"/>
  <c r="AU9" i="12"/>
  <c r="AU8" i="12"/>
  <c r="AU7" i="12"/>
  <c r="AU6" i="12"/>
  <c r="AX5" i="12"/>
  <c r="AY35" i="12"/>
  <c r="AY34" i="12"/>
  <c r="AY33" i="12"/>
  <c r="AY32" i="12"/>
  <c r="AY31" i="12"/>
  <c r="AY30" i="12"/>
  <c r="AY29" i="12"/>
  <c r="AY28" i="12"/>
  <c r="AY27" i="12"/>
  <c r="AY26" i="12"/>
  <c r="AY25" i="12"/>
  <c r="AY24" i="12"/>
  <c r="AY23" i="12"/>
  <c r="AY22" i="12"/>
  <c r="AY21" i="12"/>
  <c r="AY20" i="12"/>
  <c r="AY19" i="12"/>
  <c r="AY18" i="12"/>
  <c r="AY17" i="12"/>
  <c r="AY16" i="12"/>
  <c r="AY15" i="12"/>
  <c r="AY14" i="12"/>
  <c r="AY13" i="12"/>
  <c r="AY12" i="12"/>
  <c r="AY11" i="12"/>
  <c r="AY10" i="12"/>
  <c r="AY9" i="12"/>
  <c r="AY8" i="12"/>
  <c r="AY7" i="12"/>
  <c r="AY6" i="12"/>
  <c r="BD6" i="12" s="1"/>
  <c r="BD5" i="12"/>
  <c r="BE35" i="12"/>
  <c r="BE34" i="12"/>
  <c r="BE33" i="12"/>
  <c r="BE32" i="12"/>
  <c r="BE31" i="12"/>
  <c r="BE30" i="12"/>
  <c r="BE29" i="12"/>
  <c r="BE28" i="12"/>
  <c r="BE27" i="12"/>
  <c r="BE26" i="12"/>
  <c r="BE25" i="12"/>
  <c r="BE24" i="12"/>
  <c r="BE23" i="12"/>
  <c r="BE22" i="12"/>
  <c r="BE21" i="12"/>
  <c r="BE20" i="12"/>
  <c r="BE19" i="12"/>
  <c r="BE18" i="12"/>
  <c r="BE17" i="12"/>
  <c r="BE16" i="12"/>
  <c r="BE15" i="12"/>
  <c r="BE14" i="12"/>
  <c r="BE13" i="12"/>
  <c r="BE12" i="12"/>
  <c r="BE11" i="12"/>
  <c r="BE10" i="12"/>
  <c r="BE9" i="12"/>
  <c r="BE8" i="12"/>
  <c r="BE7" i="12"/>
  <c r="BE6" i="12"/>
  <c r="BE5" i="12"/>
  <c r="BH5" i="12" s="1"/>
  <c r="BI35" i="12"/>
  <c r="BI34" i="12"/>
  <c r="BI33" i="12"/>
  <c r="BI32" i="12"/>
  <c r="BI31" i="12"/>
  <c r="BI30" i="12"/>
  <c r="BI29" i="12"/>
  <c r="BI28" i="12"/>
  <c r="BI27" i="12"/>
  <c r="BI26" i="12"/>
  <c r="BI25" i="12"/>
  <c r="BI24" i="12"/>
  <c r="BI23" i="12"/>
  <c r="BI22" i="12"/>
  <c r="BI21" i="12"/>
  <c r="BI20" i="12"/>
  <c r="BI19" i="12"/>
  <c r="BI18" i="12"/>
  <c r="BI17" i="12"/>
  <c r="BI16" i="12"/>
  <c r="BI15" i="12"/>
  <c r="BI14" i="12"/>
  <c r="BI13" i="12"/>
  <c r="BI12" i="12"/>
  <c r="BI11" i="12"/>
  <c r="BI10" i="12"/>
  <c r="BI9" i="12"/>
  <c r="BI8" i="12"/>
  <c r="BI7" i="12"/>
  <c r="BI6" i="12"/>
  <c r="BL6" i="12" s="1"/>
  <c r="BL7" i="12" s="1"/>
  <c r="BL5" i="12"/>
  <c r="Q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7" i="9"/>
  <c r="E28" i="9"/>
  <c r="E29" i="9"/>
  <c r="E30" i="9"/>
  <c r="E31" i="9"/>
  <c r="AP5" i="9"/>
  <c r="AK6" i="9"/>
  <c r="AQ31" i="9"/>
  <c r="AQ30" i="9"/>
  <c r="AQ29" i="9"/>
  <c r="AQ28" i="9"/>
  <c r="AQ27" i="9"/>
  <c r="AQ26" i="9"/>
  <c r="AQ25" i="9"/>
  <c r="AQ24" i="9"/>
  <c r="AQ23" i="9"/>
  <c r="AQ22" i="9"/>
  <c r="AQ21" i="9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T7" i="9"/>
  <c r="AQ6" i="9"/>
  <c r="AT6" i="9" s="1"/>
  <c r="AT5" i="9"/>
  <c r="AU31" i="9"/>
  <c r="AU30" i="9"/>
  <c r="AU29" i="9"/>
  <c r="AU28" i="9"/>
  <c r="AU27" i="9"/>
  <c r="AU26" i="9"/>
  <c r="AU25" i="9"/>
  <c r="AU24" i="9"/>
  <c r="AU23" i="9"/>
  <c r="AU22" i="9"/>
  <c r="AU21" i="9"/>
  <c r="AU20" i="9"/>
  <c r="AU19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BI31" i="9"/>
  <c r="BI30" i="9"/>
  <c r="BI29" i="9"/>
  <c r="BI28" i="9"/>
  <c r="BI27" i="9"/>
  <c r="BI26" i="9"/>
  <c r="BI25" i="9"/>
  <c r="BI24" i="9"/>
  <c r="BI23" i="9"/>
  <c r="BI22" i="9"/>
  <c r="BI21" i="9"/>
  <c r="BI20" i="9"/>
  <c r="BI19" i="9"/>
  <c r="BI17" i="9"/>
  <c r="BI16" i="9"/>
  <c r="BI15" i="9"/>
  <c r="BI14" i="9"/>
  <c r="BI13" i="9"/>
  <c r="BI12" i="9"/>
  <c r="BI11" i="9"/>
  <c r="BI10" i="9"/>
  <c r="BI9" i="9"/>
  <c r="BI8" i="9"/>
  <c r="BI7" i="9"/>
  <c r="BI6" i="9"/>
  <c r="BL6" i="9"/>
  <c r="Q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AA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3" i="10"/>
  <c r="R34" i="10"/>
  <c r="R35" i="10"/>
  <c r="AJ5" i="10"/>
  <c r="AB6" i="10"/>
  <c r="AJ6" i="10"/>
  <c r="AJ7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P5" i="10"/>
  <c r="AK6" i="10"/>
  <c r="AP6" i="10" s="1"/>
  <c r="AK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Q8" i="10"/>
  <c r="AQ7" i="10"/>
  <c r="AQ6" i="10"/>
  <c r="AQ5" i="10"/>
  <c r="AU35" i="10"/>
  <c r="AU34" i="10"/>
  <c r="AU33" i="10"/>
  <c r="AU32" i="10"/>
  <c r="AU31" i="10"/>
  <c r="AU30" i="10"/>
  <c r="AU29" i="10"/>
  <c r="AU28" i="10"/>
  <c r="AU27" i="10"/>
  <c r="AU26" i="10"/>
  <c r="AU25" i="10"/>
  <c r="AU24" i="10"/>
  <c r="AU23" i="10"/>
  <c r="AU22" i="10"/>
  <c r="AU21" i="10"/>
  <c r="AU20" i="10"/>
  <c r="AU19" i="10"/>
  <c r="AU18" i="10"/>
  <c r="AU17" i="10"/>
  <c r="AU16" i="10"/>
  <c r="AU15" i="10"/>
  <c r="AU14" i="10"/>
  <c r="AU13" i="10"/>
  <c r="AU12" i="10"/>
  <c r="C12" i="10" s="1"/>
  <c r="AU11" i="10"/>
  <c r="AU10" i="10"/>
  <c r="AU9" i="10"/>
  <c r="AU8" i="10"/>
  <c r="AU7" i="10"/>
  <c r="AU6" i="10"/>
  <c r="AU5" i="10"/>
  <c r="BD5" i="10"/>
  <c r="BD6" i="10" s="1"/>
  <c r="BD7" i="10" s="1"/>
  <c r="BD8" i="10" s="1"/>
  <c r="BD9" i="10"/>
  <c r="BD10" i="10" s="1"/>
  <c r="BD11" i="10" s="1"/>
  <c r="BD12" i="10" s="1"/>
  <c r="BD13" i="10" s="1"/>
  <c r="BD14" i="10" s="1"/>
  <c r="BD15" i="10" s="1"/>
  <c r="BD16" i="10" s="1"/>
  <c r="BD17" i="10" s="1"/>
  <c r="BD18" i="10" s="1"/>
  <c r="BD19" i="10" s="1"/>
  <c r="BD20" i="10" s="1"/>
  <c r="BD21" i="10" s="1"/>
  <c r="BD22" i="10" s="1"/>
  <c r="BD23" i="10" s="1"/>
  <c r="BD24" i="10" s="1"/>
  <c r="BD25" i="10"/>
  <c r="BD26" i="10" s="1"/>
  <c r="BD27" i="10" s="1"/>
  <c r="BD28" i="10" s="1"/>
  <c r="BD29" i="10" s="1"/>
  <c r="BD30" i="10" s="1"/>
  <c r="BD31" i="10" s="1"/>
  <c r="BD32" i="10" s="1"/>
  <c r="BD33" i="10" s="1"/>
  <c r="BD34" i="10" s="1"/>
  <c r="BD35" i="10" s="1"/>
  <c r="BD37" i="10" s="1"/>
  <c r="BB25" i="13" s="1"/>
  <c r="BE35" i="10"/>
  <c r="BE34" i="10"/>
  <c r="BE33" i="10"/>
  <c r="BE32" i="10"/>
  <c r="BE31" i="10"/>
  <c r="BE30" i="10"/>
  <c r="BE29" i="10"/>
  <c r="BE28" i="10"/>
  <c r="BE27" i="10"/>
  <c r="BE26" i="10"/>
  <c r="BE25" i="10"/>
  <c r="BE37" i="10"/>
  <c r="BC25" i="13" s="1"/>
  <c r="BE24" i="10"/>
  <c r="BE23" i="10"/>
  <c r="BE22" i="10"/>
  <c r="BE21" i="10"/>
  <c r="BE20" i="10"/>
  <c r="BE19" i="10"/>
  <c r="BE18" i="10"/>
  <c r="BE17" i="10"/>
  <c r="BE16" i="10"/>
  <c r="BE15" i="10"/>
  <c r="BE14" i="10"/>
  <c r="BE13" i="10"/>
  <c r="BE12" i="10"/>
  <c r="BE11" i="10"/>
  <c r="BE10" i="10"/>
  <c r="BE9" i="10"/>
  <c r="BE8" i="10"/>
  <c r="BE7" i="10"/>
  <c r="BE6" i="10"/>
  <c r="BE5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I8" i="10"/>
  <c r="BI7" i="10"/>
  <c r="BI6" i="10"/>
  <c r="BI5" i="10"/>
  <c r="Q5" i="11"/>
  <c r="E6" i="11"/>
  <c r="Q6" i="11"/>
  <c r="E7" i="11"/>
  <c r="Q7" i="11" s="1"/>
  <c r="Q8" i="11" s="1"/>
  <c r="Q9" i="11" s="1"/>
  <c r="Q10" i="11" s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AA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AJ5" i="11"/>
  <c r="AJ6" i="11" s="1"/>
  <c r="AJ7" i="11" s="1"/>
  <c r="AJ8" i="11" s="1"/>
  <c r="AJ9" i="11" s="1"/>
  <c r="AB6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P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T5" i="11"/>
  <c r="AT6" i="11"/>
  <c r="AT7" i="11"/>
  <c r="AT8" i="11" s="1"/>
  <c r="AT9" i="11" s="1"/>
  <c r="AT10" i="11" s="1"/>
  <c r="AT11" i="11"/>
  <c r="AT12" i="11" s="1"/>
  <c r="AT13" i="11" s="1"/>
  <c r="AT14" i="11" s="1"/>
  <c r="AT15" i="11" s="1"/>
  <c r="AT16" i="11" s="1"/>
  <c r="AT17" i="11" s="1"/>
  <c r="AT18" i="11" s="1"/>
  <c r="AT19" i="11" s="1"/>
  <c r="AT20" i="11" s="1"/>
  <c r="AT21" i="11" s="1"/>
  <c r="AT22" i="11" s="1"/>
  <c r="AT23" i="11" s="1"/>
  <c r="AT24" i="11" s="1"/>
  <c r="AT25" i="11" s="1"/>
  <c r="AT26" i="11" s="1"/>
  <c r="AT27" i="11" s="1"/>
  <c r="AT28" i="11" s="1"/>
  <c r="AT29" i="11" s="1"/>
  <c r="AT30" i="11" s="1"/>
  <c r="AT31" i="11" s="1"/>
  <c r="AT32" i="11" s="1"/>
  <c r="AT33" i="11" s="1"/>
  <c r="AT34" i="11" s="1"/>
  <c r="AT36" i="11" s="1"/>
  <c r="AR27" i="13" s="1"/>
  <c r="AX5" i="11"/>
  <c r="AX6" i="11"/>
  <c r="AX7" i="11" s="1"/>
  <c r="AX8" i="11" s="1"/>
  <c r="AX9" i="11" s="1"/>
  <c r="AX10" i="11" s="1"/>
  <c r="AX11" i="11" s="1"/>
  <c r="AX12" i="11" s="1"/>
  <c r="AX13" i="11" s="1"/>
  <c r="AX14" i="11" s="1"/>
  <c r="AX15" i="11" s="1"/>
  <c r="AX16" i="11" s="1"/>
  <c r="AX17" i="11" s="1"/>
  <c r="AX18" i="11" s="1"/>
  <c r="AX19" i="11" s="1"/>
  <c r="AX20" i="11" s="1"/>
  <c r="AX21" i="11" s="1"/>
  <c r="AX22" i="11"/>
  <c r="AX23" i="11" s="1"/>
  <c r="AX24" i="11" s="1"/>
  <c r="AX25" i="11" s="1"/>
  <c r="AX26" i="11" s="1"/>
  <c r="AX27" i="11" s="1"/>
  <c r="AX28" i="11" s="1"/>
  <c r="AX29" i="11" s="1"/>
  <c r="AX30" i="11" s="1"/>
  <c r="AX31" i="11" s="1"/>
  <c r="AX32" i="11" s="1"/>
  <c r="AX33" i="11" s="1"/>
  <c r="AX34" i="11" s="1"/>
  <c r="AX36" i="11" s="1"/>
  <c r="AV27" i="13" s="1"/>
  <c r="BD5" i="11"/>
  <c r="BD6" i="11"/>
  <c r="BD7" i="11"/>
  <c r="BD8" i="11" s="1"/>
  <c r="BD9" i="11" s="1"/>
  <c r="BD10" i="11" s="1"/>
  <c r="BD11" i="11" s="1"/>
  <c r="BD12" i="11" s="1"/>
  <c r="BD13" i="11" s="1"/>
  <c r="BD14" i="11" s="1"/>
  <c r="BD15" i="11"/>
  <c r="BD16" i="11" s="1"/>
  <c r="BD17" i="11" s="1"/>
  <c r="BD18" i="11" s="1"/>
  <c r="BD19" i="11" s="1"/>
  <c r="BD20" i="11" s="1"/>
  <c r="BD21" i="11" s="1"/>
  <c r="BD22" i="11" s="1"/>
  <c r="BD23" i="11" s="1"/>
  <c r="BD24" i="11" s="1"/>
  <c r="BD25" i="11" s="1"/>
  <c r="BD26" i="11" s="1"/>
  <c r="BD27" i="11" s="1"/>
  <c r="BD28" i="11" s="1"/>
  <c r="BD29" i="11" s="1"/>
  <c r="BD30" i="11" s="1"/>
  <c r="BD31" i="11" s="1"/>
  <c r="BD32" i="11" s="1"/>
  <c r="BD33" i="11" s="1"/>
  <c r="BD34" i="11" s="1"/>
  <c r="BD36" i="11" s="1"/>
  <c r="BB27" i="13" s="1"/>
  <c r="BE33" i="11"/>
  <c r="BE32" i="11"/>
  <c r="BE31" i="11"/>
  <c r="BE30" i="11"/>
  <c r="BE29" i="11"/>
  <c r="BE28" i="11"/>
  <c r="BE27" i="11"/>
  <c r="BE26" i="11"/>
  <c r="BE25" i="11"/>
  <c r="BE24" i="11"/>
  <c r="BE23" i="11"/>
  <c r="BE22" i="11"/>
  <c r="BE21" i="11"/>
  <c r="BE20" i="11"/>
  <c r="BE19" i="11"/>
  <c r="BE18" i="11"/>
  <c r="BE17" i="11"/>
  <c r="BE16" i="11"/>
  <c r="BE15" i="11"/>
  <c r="BE14" i="11"/>
  <c r="BE13" i="11"/>
  <c r="BE12" i="11"/>
  <c r="BE11" i="11"/>
  <c r="BE10" i="11"/>
  <c r="BE9" i="11"/>
  <c r="BE8" i="11"/>
  <c r="BE7" i="11"/>
  <c r="BE6" i="11"/>
  <c r="BE5" i="11"/>
  <c r="BH5" i="11"/>
  <c r="BH6" i="11"/>
  <c r="BI33" i="11"/>
  <c r="BI32" i="11"/>
  <c r="BI31" i="11"/>
  <c r="BI30" i="11"/>
  <c r="BI29" i="11"/>
  <c r="BI28" i="11"/>
  <c r="BI27" i="11"/>
  <c r="BI26" i="11"/>
  <c r="BI25" i="11"/>
  <c r="BI24" i="11"/>
  <c r="BI23" i="11"/>
  <c r="BI22" i="11"/>
  <c r="BI21" i="11"/>
  <c r="BI20" i="11"/>
  <c r="BI19" i="11"/>
  <c r="BI18" i="11"/>
  <c r="C18" i="11" s="1"/>
  <c r="BI17" i="11"/>
  <c r="BI16" i="11"/>
  <c r="BI15" i="11"/>
  <c r="BI14" i="11"/>
  <c r="BI13" i="11"/>
  <c r="BI12" i="11"/>
  <c r="BI11" i="11"/>
  <c r="BI10" i="11"/>
  <c r="BI9" i="11"/>
  <c r="BI8" i="11"/>
  <c r="BI7" i="11"/>
  <c r="BI6" i="11"/>
  <c r="BI5" i="11"/>
  <c r="AU5" i="7"/>
  <c r="AQ5" i="7"/>
  <c r="AK5" i="7"/>
  <c r="E5" i="7"/>
  <c r="E37" i="7" s="1"/>
  <c r="C19" i="13" s="1"/>
  <c r="R5" i="7"/>
  <c r="AB5" i="7"/>
  <c r="AJ5" i="5"/>
  <c r="AJ37" i="5"/>
  <c r="BE5" i="7"/>
  <c r="AO37" i="7"/>
  <c r="AM19" i="13" s="1"/>
  <c r="AY5" i="6"/>
  <c r="AU5" i="6"/>
  <c r="AX35" i="5"/>
  <c r="AX34" i="5"/>
  <c r="BD34" i="5"/>
  <c r="AX32" i="5"/>
  <c r="BD32" i="5"/>
  <c r="AX31" i="5"/>
  <c r="AX30" i="5"/>
  <c r="AX28" i="5"/>
  <c r="BD28" i="5"/>
  <c r="AX26" i="5"/>
  <c r="BD26" i="5"/>
  <c r="AX24" i="5"/>
  <c r="AX23" i="5"/>
  <c r="AX22" i="5"/>
  <c r="AX21" i="5"/>
  <c r="AX20" i="5"/>
  <c r="AX18" i="5"/>
  <c r="AX17" i="5"/>
  <c r="AX16" i="5"/>
  <c r="AX15" i="5"/>
  <c r="AX14" i="5"/>
  <c r="AX13" i="5"/>
  <c r="AX12" i="5"/>
  <c r="BD12" i="5"/>
  <c r="AX11" i="5"/>
  <c r="AX10" i="5"/>
  <c r="BD10" i="5"/>
  <c r="AX9" i="5"/>
  <c r="AX8" i="5"/>
  <c r="AX5" i="5"/>
  <c r="AX7" i="5"/>
  <c r="BH5" i="2"/>
  <c r="BH37" i="2" s="1"/>
  <c r="BG9" i="13" s="1"/>
  <c r="BD5" i="2"/>
  <c r="BD37" i="2" s="1"/>
  <c r="BC9" i="13" s="1"/>
  <c r="AX5" i="2"/>
  <c r="AT5" i="2"/>
  <c r="AT37" i="2"/>
  <c r="S36" i="11"/>
  <c r="Q27" i="13" s="1"/>
  <c r="S37" i="8"/>
  <c r="Q21" i="13" s="1"/>
  <c r="S37" i="7"/>
  <c r="Q19" i="13" s="1"/>
  <c r="AY5" i="8"/>
  <c r="AZ37" i="8"/>
  <c r="AX21" i="13" s="1"/>
  <c r="BH5" i="1"/>
  <c r="BE5" i="6"/>
  <c r="BE36" i="6"/>
  <c r="BC17" i="13" s="1"/>
  <c r="BI5" i="9"/>
  <c r="BE20" i="9"/>
  <c r="BE31" i="9"/>
  <c r="BE30" i="9"/>
  <c r="BE29" i="9"/>
  <c r="BE28" i="9"/>
  <c r="BE27" i="9"/>
  <c r="C27" i="9" s="1"/>
  <c r="BE26" i="9"/>
  <c r="BE25" i="9"/>
  <c r="BE24" i="9"/>
  <c r="BE23" i="9"/>
  <c r="BE22" i="9"/>
  <c r="BE21" i="9"/>
  <c r="BE19" i="9"/>
  <c r="BE18" i="9"/>
  <c r="BE17" i="9"/>
  <c r="BE16" i="9"/>
  <c r="BE15" i="9"/>
  <c r="BE14" i="9"/>
  <c r="BE13" i="9"/>
  <c r="BE12" i="9"/>
  <c r="BE11" i="9"/>
  <c r="BE10" i="9"/>
  <c r="BE9" i="9"/>
  <c r="BE8" i="9"/>
  <c r="BE7" i="9"/>
  <c r="BE6" i="9"/>
  <c r="BE5" i="9"/>
  <c r="BI36" i="1"/>
  <c r="BH7" i="13"/>
  <c r="BJ37" i="7"/>
  <c r="BH19" i="13" s="1"/>
  <c r="BI36" i="4"/>
  <c r="BH13" i="13"/>
  <c r="BJ37" i="8"/>
  <c r="BH21" i="13" s="1"/>
  <c r="BI37" i="5"/>
  <c r="BH15" i="13"/>
  <c r="BJ36" i="6"/>
  <c r="BH17" i="13" s="1"/>
  <c r="BJ37" i="10"/>
  <c r="BH25" i="13"/>
  <c r="BJ36" i="11"/>
  <c r="BH27" i="13" s="1"/>
  <c r="BJ37" i="12"/>
  <c r="BH29" i="13"/>
  <c r="F37" i="12"/>
  <c r="D29" i="13" s="1"/>
  <c r="S37" i="12"/>
  <c r="Q29" i="13"/>
  <c r="U37" i="12"/>
  <c r="S29" i="13"/>
  <c r="X37" i="12"/>
  <c r="V29" i="13"/>
  <c r="Y37" i="12"/>
  <c r="W29" i="13"/>
  <c r="Z37" i="12"/>
  <c r="X29" i="13"/>
  <c r="AC37" i="12"/>
  <c r="AA29" i="13"/>
  <c r="AD37" i="12"/>
  <c r="AB29" i="13"/>
  <c r="AE37" i="12"/>
  <c r="AC29" i="13"/>
  <c r="AF37" i="12"/>
  <c r="AD29" i="13"/>
  <c r="AG37" i="12"/>
  <c r="AE29" i="13"/>
  <c r="AH37" i="12"/>
  <c r="AF29" i="13"/>
  <c r="AI37" i="12"/>
  <c r="AG29" i="13"/>
  <c r="AL37" i="12"/>
  <c r="AJ29" i="13"/>
  <c r="AM37" i="12"/>
  <c r="AK29" i="13"/>
  <c r="AN37" i="12"/>
  <c r="AL29" i="13"/>
  <c r="AO37" i="12"/>
  <c r="AM29" i="13"/>
  <c r="AR37" i="12"/>
  <c r="AP29" i="13" s="1"/>
  <c r="AS37" i="12"/>
  <c r="AQ29" i="13" s="1"/>
  <c r="AV37" i="12"/>
  <c r="AT29" i="13"/>
  <c r="AW37" i="12"/>
  <c r="AU29" i="13" s="1"/>
  <c r="AZ37" i="12"/>
  <c r="AX29" i="13"/>
  <c r="BA37" i="12"/>
  <c r="AY29" i="13" s="1"/>
  <c r="BB37" i="12"/>
  <c r="AZ29" i="13" s="1"/>
  <c r="BC37" i="12"/>
  <c r="BA29" i="13" s="1"/>
  <c r="BF37" i="12"/>
  <c r="BD29" i="13"/>
  <c r="BF36" i="11"/>
  <c r="BD27" i="13" s="1"/>
  <c r="BF37" i="10"/>
  <c r="BD25" i="13" s="1"/>
  <c r="BD23" i="13"/>
  <c r="BF37" i="8"/>
  <c r="BD21" i="13"/>
  <c r="BF37" i="7"/>
  <c r="BD19" i="13"/>
  <c r="BE37" i="5"/>
  <c r="BD15" i="13"/>
  <c r="BE36" i="4"/>
  <c r="BD13" i="13"/>
  <c r="BE36" i="1"/>
  <c r="BD7" i="13"/>
  <c r="AO37" i="8"/>
  <c r="AM21" i="13" s="1"/>
  <c r="AN37" i="8"/>
  <c r="AL21" i="13"/>
  <c r="AM37" i="8"/>
  <c r="AK21" i="13" s="1"/>
  <c r="AL37" i="8"/>
  <c r="AJ21" i="13" s="1"/>
  <c r="AK5" i="8"/>
  <c r="AS37" i="8"/>
  <c r="AQ21" i="13"/>
  <c r="AR37" i="8"/>
  <c r="AP21" i="13"/>
  <c r="AQ37" i="8"/>
  <c r="AO21" i="13"/>
  <c r="AU5" i="8"/>
  <c r="BK37" i="8"/>
  <c r="BI21" i="13" s="1"/>
  <c r="BA37" i="8"/>
  <c r="AY21" i="13"/>
  <c r="BB37" i="8"/>
  <c r="AZ21" i="13" s="1"/>
  <c r="BC37" i="8"/>
  <c r="BA21" i="13" s="1"/>
  <c r="BG37" i="8"/>
  <c r="BE21" i="13" s="1"/>
  <c r="Y36" i="6"/>
  <c r="W17" i="13"/>
  <c r="X37" i="5"/>
  <c r="W15" i="13" s="1"/>
  <c r="AL36" i="11"/>
  <c r="AJ27" i="13" s="1"/>
  <c r="AS36" i="11"/>
  <c r="AQ27" i="13" s="1"/>
  <c r="AV36" i="11"/>
  <c r="AT27" i="13"/>
  <c r="AW36" i="11"/>
  <c r="AU27" i="13" s="1"/>
  <c r="BA36" i="11"/>
  <c r="AY27" i="13" s="1"/>
  <c r="BB36" i="11"/>
  <c r="AZ27" i="13" s="1"/>
  <c r="BC36" i="11"/>
  <c r="BA27" i="13"/>
  <c r="BG36" i="11"/>
  <c r="BK36" i="11"/>
  <c r="BB37" i="10"/>
  <c r="AZ25" i="13"/>
  <c r="BG37" i="10"/>
  <c r="BE25" i="13" s="1"/>
  <c r="BK37" i="10"/>
  <c r="BI25" i="13" s="1"/>
  <c r="AK5" i="10"/>
  <c r="AB5" i="10"/>
  <c r="AD37" i="10"/>
  <c r="AB25" i="13" s="1"/>
  <c r="AE37" i="10"/>
  <c r="AC25" i="13" s="1"/>
  <c r="AF37" i="10"/>
  <c r="AD25" i="13"/>
  <c r="AG37" i="10"/>
  <c r="AE25" i="13" s="1"/>
  <c r="AH37" i="10"/>
  <c r="AF25" i="13" s="1"/>
  <c r="AI37" i="10"/>
  <c r="AG25" i="13" s="1"/>
  <c r="AL37" i="10"/>
  <c r="AJ25" i="13"/>
  <c r="AN37" i="10"/>
  <c r="AL25" i="13" s="1"/>
  <c r="AO37" i="10"/>
  <c r="AM25" i="13" s="1"/>
  <c r="AR37" i="10"/>
  <c r="AP25" i="13" s="1"/>
  <c r="AV37" i="10"/>
  <c r="AT25" i="13"/>
  <c r="BA37" i="10"/>
  <c r="AY25" i="13" s="1"/>
  <c r="U37" i="8"/>
  <c r="S21" i="13" s="1"/>
  <c r="X37" i="8"/>
  <c r="V21" i="13" s="1"/>
  <c r="Y37" i="8"/>
  <c r="W21" i="13"/>
  <c r="Z37" i="8"/>
  <c r="X21" i="13" s="1"/>
  <c r="AC37" i="8"/>
  <c r="AA21" i="13" s="1"/>
  <c r="AD37" i="8"/>
  <c r="AB21" i="13" s="1"/>
  <c r="AE37" i="8"/>
  <c r="AC21" i="13"/>
  <c r="AF37" i="8"/>
  <c r="AD21" i="13" s="1"/>
  <c r="AG37" i="8"/>
  <c r="AE21" i="13" s="1"/>
  <c r="AH37" i="8"/>
  <c r="AF21" i="13" s="1"/>
  <c r="AI37" i="8"/>
  <c r="AG21" i="13"/>
  <c r="AV37" i="8"/>
  <c r="AT21" i="13" s="1"/>
  <c r="AW37" i="8"/>
  <c r="AU21" i="13" s="1"/>
  <c r="G37" i="7"/>
  <c r="E19" i="13" s="1"/>
  <c r="H37" i="7"/>
  <c r="F19" i="13"/>
  <c r="I37" i="7"/>
  <c r="G19" i="13" s="1"/>
  <c r="J37" i="7"/>
  <c r="H19" i="13" s="1"/>
  <c r="K37" i="7"/>
  <c r="I19" i="13" s="1"/>
  <c r="L37" i="7"/>
  <c r="J19" i="13"/>
  <c r="M37" i="7"/>
  <c r="K19" i="13" s="1"/>
  <c r="N37" i="7"/>
  <c r="L19" i="13" s="1"/>
  <c r="O37" i="7"/>
  <c r="M19" i="13" s="1"/>
  <c r="P37" i="7"/>
  <c r="N19" i="13"/>
  <c r="X37" i="7"/>
  <c r="V19" i="13" s="1"/>
  <c r="Y37" i="7"/>
  <c r="W19" i="13" s="1"/>
  <c r="Z37" i="7"/>
  <c r="X19" i="13" s="1"/>
  <c r="AC37" i="7"/>
  <c r="AA19" i="13"/>
  <c r="AD37" i="7"/>
  <c r="AB19" i="13" s="1"/>
  <c r="AE37" i="7"/>
  <c r="AC19" i="13" s="1"/>
  <c r="AF37" i="7"/>
  <c r="AD19" i="13" s="1"/>
  <c r="AH37" i="7"/>
  <c r="AF19" i="13"/>
  <c r="AI37" i="7"/>
  <c r="AG19" i="13" s="1"/>
  <c r="AL37" i="7"/>
  <c r="AJ19" i="13" s="1"/>
  <c r="AM37" i="7"/>
  <c r="AK19" i="13" s="1"/>
  <c r="AN37" i="7"/>
  <c r="AL19" i="13"/>
  <c r="AR37" i="7"/>
  <c r="AP19" i="13" s="1"/>
  <c r="AS37" i="7"/>
  <c r="AQ19" i="13" s="1"/>
  <c r="AV37" i="7"/>
  <c r="AT19" i="13" s="1"/>
  <c r="AW37" i="7"/>
  <c r="AU19" i="13"/>
  <c r="AZ37" i="7"/>
  <c r="AX19" i="13" s="1"/>
  <c r="BA37" i="7"/>
  <c r="AY19" i="13" s="1"/>
  <c r="BB37" i="7"/>
  <c r="AZ19" i="13" s="1"/>
  <c r="BC37" i="7"/>
  <c r="BA19" i="13"/>
  <c r="BG37" i="7"/>
  <c r="BE19" i="13" s="1"/>
  <c r="BK37" i="7"/>
  <c r="BI19" i="13" s="1"/>
  <c r="BA36" i="4"/>
  <c r="AZ13" i="13" s="1"/>
  <c r="AV36" i="4"/>
  <c r="AU13" i="13" s="1"/>
  <c r="D5" i="5"/>
  <c r="B5" i="5" s="1"/>
  <c r="C5" i="5" s="1"/>
  <c r="H37" i="5"/>
  <c r="G15" i="13"/>
  <c r="I37" i="5"/>
  <c r="H15" i="13"/>
  <c r="J37" i="5"/>
  <c r="I15" i="13"/>
  <c r="K37" i="5"/>
  <c r="J15" i="13"/>
  <c r="O37" i="5"/>
  <c r="N15" i="13"/>
  <c r="T37" i="5"/>
  <c r="S15" i="13" s="1"/>
  <c r="W37" i="5"/>
  <c r="V15" i="13" s="1"/>
  <c r="Y37" i="5"/>
  <c r="X15" i="13" s="1"/>
  <c r="AB37" i="5"/>
  <c r="AA15" i="13" s="1"/>
  <c r="AC37" i="5"/>
  <c r="AB15" i="13" s="1"/>
  <c r="AD37" i="5"/>
  <c r="AC15" i="13" s="1"/>
  <c r="AE37" i="5"/>
  <c r="AD15" i="13" s="1"/>
  <c r="AF37" i="5"/>
  <c r="AE15" i="13" s="1"/>
  <c r="AG37" i="5"/>
  <c r="AF15" i="13" s="1"/>
  <c r="AH37" i="5"/>
  <c r="AG15" i="13" s="1"/>
  <c r="AK37" i="5"/>
  <c r="AJ15" i="13" s="1"/>
  <c r="AL37" i="5"/>
  <c r="AK15" i="13" s="1"/>
  <c r="AM37" i="5"/>
  <c r="AL15" i="13" s="1"/>
  <c r="AN37" i="5"/>
  <c r="AM15" i="13" s="1"/>
  <c r="AQ37" i="5"/>
  <c r="AP15" i="13" s="1"/>
  <c r="AR37" i="5"/>
  <c r="AQ15" i="13" s="1"/>
  <c r="AU37" i="5"/>
  <c r="AT15" i="13" s="1"/>
  <c r="AV37" i="5"/>
  <c r="AU15" i="13" s="1"/>
  <c r="AY37" i="5"/>
  <c r="AX15" i="13" s="1"/>
  <c r="AZ37" i="5"/>
  <c r="AY15" i="13" s="1"/>
  <c r="BA37" i="5"/>
  <c r="AZ15" i="13" s="1"/>
  <c r="BF37" i="5"/>
  <c r="BE15" i="13" s="1"/>
  <c r="BJ37" i="5"/>
  <c r="BI15" i="13" s="1"/>
  <c r="BD31" i="5"/>
  <c r="BD30" i="5"/>
  <c r="BD13" i="5"/>
  <c r="BD11" i="5"/>
  <c r="BD9" i="5"/>
  <c r="BD8" i="5"/>
  <c r="BD7" i="5"/>
  <c r="BD5" i="5"/>
  <c r="BF36" i="4"/>
  <c r="BE13" i="13"/>
  <c r="BJ36" i="4"/>
  <c r="BI13" i="13"/>
  <c r="BH5" i="4"/>
  <c r="BD5" i="4"/>
  <c r="BH5" i="3"/>
  <c r="AJ5" i="3"/>
  <c r="BF36" i="1"/>
  <c r="BE7" i="13"/>
  <c r="AT5" i="1"/>
  <c r="BD5" i="1"/>
  <c r="AX5" i="1"/>
  <c r="AX36" i="1"/>
  <c r="AW7" i="13" s="1"/>
  <c r="AY5" i="12"/>
  <c r="AY37" i="12" s="1"/>
  <c r="AW29" i="13" s="1"/>
  <c r="AU5" i="12"/>
  <c r="AU37" i="12"/>
  <c r="AQ5" i="12"/>
  <c r="BI5" i="12"/>
  <c r="BI37" i="12" s="1"/>
  <c r="AY6" i="10"/>
  <c r="AY35" i="10"/>
  <c r="AY34" i="10"/>
  <c r="AY33" i="10"/>
  <c r="AY32" i="10"/>
  <c r="C32" i="10" s="1"/>
  <c r="AY31" i="10"/>
  <c r="AY30" i="10"/>
  <c r="AY29" i="10"/>
  <c r="AY28" i="10"/>
  <c r="AY27" i="10"/>
  <c r="AY26" i="10"/>
  <c r="AY25" i="10"/>
  <c r="AY24" i="10"/>
  <c r="C24" i="10"/>
  <c r="AY23" i="10"/>
  <c r="AY22" i="10"/>
  <c r="AY21" i="10"/>
  <c r="AY20" i="10"/>
  <c r="AY19" i="10"/>
  <c r="AY18" i="10"/>
  <c r="AY17" i="10"/>
  <c r="AY16" i="10"/>
  <c r="C16" i="10" s="1"/>
  <c r="AY15" i="10"/>
  <c r="AY14" i="10"/>
  <c r="AY13" i="10"/>
  <c r="AY12" i="10"/>
  <c r="AY11" i="10"/>
  <c r="AY10" i="10"/>
  <c r="AY9" i="10"/>
  <c r="AY8" i="10"/>
  <c r="C8" i="10"/>
  <c r="AY7" i="10"/>
  <c r="AY5" i="10"/>
  <c r="BH5" i="9"/>
  <c r="BH6" i="9"/>
  <c r="AY5" i="9"/>
  <c r="AY35" i="9"/>
  <c r="AW23" i="13" s="1"/>
  <c r="AQ5" i="9"/>
  <c r="AQ35" i="9" s="1"/>
  <c r="AO23" i="13" s="1"/>
  <c r="AJ5" i="1"/>
  <c r="AJ5" i="2"/>
  <c r="AJ37" i="2" s="1"/>
  <c r="AI9" i="13" s="1"/>
  <c r="AJ5" i="4"/>
  <c r="AK5" i="6"/>
  <c r="AK36" i="6" s="1"/>
  <c r="AI17" i="13" s="1"/>
  <c r="AK5" i="9"/>
  <c r="AK35" i="9"/>
  <c r="AK5" i="11"/>
  <c r="AK5" i="12"/>
  <c r="AK37" i="12" s="1"/>
  <c r="BJ36" i="1"/>
  <c r="BI7" i="13" s="1"/>
  <c r="BI9" i="13"/>
  <c r="BK36" i="6"/>
  <c r="BI17" i="13"/>
  <c r="BI27" i="13"/>
  <c r="BI29" i="13"/>
  <c r="BG27" i="13"/>
  <c r="BE9" i="13"/>
  <c r="BG36" i="6"/>
  <c r="BE17" i="13"/>
  <c r="BE27" i="13"/>
  <c r="BE29" i="13"/>
  <c r="BB36" i="1"/>
  <c r="BA7" i="13"/>
  <c r="BA9" i="13"/>
  <c r="BB36" i="4"/>
  <c r="BA13" i="13"/>
  <c r="BA15" i="13"/>
  <c r="BC36" i="6"/>
  <c r="BA17" i="13" s="1"/>
  <c r="BA23" i="13"/>
  <c r="BA36" i="1"/>
  <c r="AZ7" i="13"/>
  <c r="AZ9" i="13"/>
  <c r="BB36" i="6"/>
  <c r="AZ17" i="13" s="1"/>
  <c r="AZ23" i="13"/>
  <c r="AY36" i="1"/>
  <c r="AX7" i="13"/>
  <c r="AX9" i="13"/>
  <c r="AY36" i="4"/>
  <c r="AX13" i="13" s="1"/>
  <c r="AZ36" i="6"/>
  <c r="AX17" i="13" s="1"/>
  <c r="AX23" i="13"/>
  <c r="AX25" i="13"/>
  <c r="AZ36" i="11"/>
  <c r="AX27" i="13" s="1"/>
  <c r="AX31" i="13"/>
  <c r="AV36" i="1"/>
  <c r="AU7" i="13"/>
  <c r="AU9" i="13"/>
  <c r="AW36" i="6"/>
  <c r="AU17" i="13" s="1"/>
  <c r="AA5" i="2"/>
  <c r="AA37" i="2" s="1"/>
  <c r="Z9" i="13"/>
  <c r="AH36" i="1"/>
  <c r="AG7" i="13"/>
  <c r="AG9" i="13"/>
  <c r="AH36" i="4"/>
  <c r="AG13" i="13" s="1"/>
  <c r="AI36" i="6"/>
  <c r="AG17" i="13" s="1"/>
  <c r="AI36" i="11"/>
  <c r="AG27" i="13"/>
  <c r="AG36" i="1"/>
  <c r="AF7" i="13"/>
  <c r="AF9" i="13"/>
  <c r="AG36" i="4"/>
  <c r="AF13" i="13"/>
  <c r="AF23" i="13"/>
  <c r="AH36" i="11"/>
  <c r="AF27" i="13" s="1"/>
  <c r="AY36" i="11"/>
  <c r="AW27" i="13" s="1"/>
  <c r="BA36" i="6"/>
  <c r="AY17" i="13" s="1"/>
  <c r="AX29" i="4"/>
  <c r="AX33" i="4"/>
  <c r="AX17" i="4"/>
  <c r="AX18" i="4"/>
  <c r="AX19" i="4"/>
  <c r="AX20" i="4"/>
  <c r="B20" i="4"/>
  <c r="AX21" i="4"/>
  <c r="AX22" i="4"/>
  <c r="AX30" i="4"/>
  <c r="AX31" i="4"/>
  <c r="AX32" i="4"/>
  <c r="B32" i="4"/>
  <c r="AX34" i="4"/>
  <c r="AX5" i="4"/>
  <c r="AX6" i="4"/>
  <c r="AX16" i="4"/>
  <c r="B16" i="4" s="1"/>
  <c r="AX23" i="4"/>
  <c r="AX25" i="4"/>
  <c r="AX7" i="4"/>
  <c r="AX8" i="4"/>
  <c r="AX9" i="4"/>
  <c r="AX10" i="4"/>
  <c r="AX11" i="4"/>
  <c r="AX12" i="4"/>
  <c r="B12" i="4"/>
  <c r="AX13" i="4"/>
  <c r="AX14" i="4"/>
  <c r="AX15" i="4"/>
  <c r="AX24" i="4"/>
  <c r="B24" i="4" s="1"/>
  <c r="AX26" i="4"/>
  <c r="AX27" i="4"/>
  <c r="AX28" i="4"/>
  <c r="AX5" i="3"/>
  <c r="AX37" i="3"/>
  <c r="AW11" i="13" s="1"/>
  <c r="AY9" i="13"/>
  <c r="AU36" i="11"/>
  <c r="AS27" i="13"/>
  <c r="AT23" i="13"/>
  <c r="AV36" i="6"/>
  <c r="AT17" i="13" s="1"/>
  <c r="AU36" i="4"/>
  <c r="AT13" i="13" s="1"/>
  <c r="AT9" i="13"/>
  <c r="AU36" i="1"/>
  <c r="AT7" i="13"/>
  <c r="AQ36" i="11"/>
  <c r="AO27" i="13"/>
  <c r="AO36" i="11"/>
  <c r="AM27" i="13"/>
  <c r="AN36" i="11"/>
  <c r="AL27" i="13"/>
  <c r="AM36" i="11"/>
  <c r="AK27" i="13"/>
  <c r="AA5" i="1"/>
  <c r="AA36" i="1"/>
  <c r="Z7" i="13" s="1"/>
  <c r="AR36" i="11"/>
  <c r="AP27" i="13" s="1"/>
  <c r="AQ23" i="13"/>
  <c r="AS36" i="6"/>
  <c r="AQ17" i="13"/>
  <c r="AR36" i="6"/>
  <c r="AP17" i="13"/>
  <c r="AR36" i="4"/>
  <c r="AQ13" i="13"/>
  <c r="AZ36" i="1"/>
  <c r="AY7" i="13"/>
  <c r="AQ36" i="4"/>
  <c r="AP13" i="13"/>
  <c r="AQ9" i="13"/>
  <c r="AP9" i="13"/>
  <c r="AR36" i="1"/>
  <c r="AQ7" i="13"/>
  <c r="AP7" i="13"/>
  <c r="AM23" i="13"/>
  <c r="AM36" i="4"/>
  <c r="AL13" i="13"/>
  <c r="AK23" i="13"/>
  <c r="AJ23" i="13"/>
  <c r="AO36" i="6"/>
  <c r="AM17" i="13"/>
  <c r="AN36" i="6"/>
  <c r="AL17" i="13"/>
  <c r="AM36" i="6"/>
  <c r="AK17" i="13"/>
  <c r="AL36" i="6"/>
  <c r="AJ17" i="13"/>
  <c r="AN36" i="4"/>
  <c r="AM13" i="13"/>
  <c r="AL36" i="4"/>
  <c r="AK13" i="13"/>
  <c r="AK36" i="4"/>
  <c r="AJ13" i="13"/>
  <c r="AK11" i="13"/>
  <c r="AM9" i="13"/>
  <c r="AL9" i="13"/>
  <c r="AK9" i="13"/>
  <c r="AJ9" i="13"/>
  <c r="AN36" i="1"/>
  <c r="AM7" i="13" s="1"/>
  <c r="AM36" i="1"/>
  <c r="AL7" i="13" s="1"/>
  <c r="AL36" i="1"/>
  <c r="AK7" i="13" s="1"/>
  <c r="AK36" i="1"/>
  <c r="AJ7" i="13" s="1"/>
  <c r="AB5" i="12"/>
  <c r="AB5" i="11"/>
  <c r="AB5" i="9"/>
  <c r="AB35" i="9"/>
  <c r="Z23" i="13" s="1"/>
  <c r="AB5" i="8"/>
  <c r="AB37" i="8" s="1"/>
  <c r="AB5" i="6"/>
  <c r="AA5" i="4"/>
  <c r="AA5" i="3"/>
  <c r="AA37" i="3" s="1"/>
  <c r="Z11" i="13"/>
  <c r="AF36" i="1"/>
  <c r="AE7" i="13"/>
  <c r="AE9" i="13"/>
  <c r="AF36" i="4"/>
  <c r="AE13" i="13" s="1"/>
  <c r="AE23" i="13"/>
  <c r="AG36" i="11"/>
  <c r="AE27" i="13"/>
  <c r="AE36" i="1"/>
  <c r="AD7" i="13"/>
  <c r="AD9" i="13"/>
  <c r="AE36" i="4"/>
  <c r="AD13" i="13" s="1"/>
  <c r="AF36" i="6"/>
  <c r="AD17" i="13" s="1"/>
  <c r="AD23" i="13"/>
  <c r="AF36" i="11"/>
  <c r="AD27" i="13"/>
  <c r="AD36" i="1"/>
  <c r="AC7" i="13"/>
  <c r="AC9" i="13"/>
  <c r="AD36" i="4"/>
  <c r="AC13" i="13" s="1"/>
  <c r="AE36" i="6"/>
  <c r="AC17" i="13" s="1"/>
  <c r="AE36" i="11"/>
  <c r="AC27" i="13"/>
  <c r="AC36" i="1"/>
  <c r="AB7" i="13"/>
  <c r="AB9" i="13"/>
  <c r="AC36" i="4"/>
  <c r="AB13" i="13" s="1"/>
  <c r="AD36" i="6"/>
  <c r="AB17" i="13" s="1"/>
  <c r="AB23" i="13"/>
  <c r="AD36" i="11"/>
  <c r="AB27" i="13"/>
  <c r="AB36" i="1"/>
  <c r="AA7" i="13"/>
  <c r="AA9" i="13"/>
  <c r="AB36" i="4"/>
  <c r="AA13" i="13" s="1"/>
  <c r="AC36" i="6"/>
  <c r="AA17" i="13" s="1"/>
  <c r="AC36" i="11"/>
  <c r="AA27" i="13" s="1"/>
  <c r="Y36" i="4"/>
  <c r="X13" i="13" s="1"/>
  <c r="Y36" i="1"/>
  <c r="X7" i="13" s="1"/>
  <c r="X31" i="13" s="1"/>
  <c r="Z36" i="6"/>
  <c r="X17" i="13"/>
  <c r="Z36" i="11"/>
  <c r="X27" i="13"/>
  <c r="X36" i="1"/>
  <c r="W7" i="13"/>
  <c r="X36" i="4"/>
  <c r="W13" i="13"/>
  <c r="X36" i="6"/>
  <c r="V17" i="13"/>
  <c r="Y36" i="11"/>
  <c r="W27" i="13"/>
  <c r="W36" i="1"/>
  <c r="V7" i="13"/>
  <c r="W36" i="4"/>
  <c r="V13" i="13"/>
  <c r="V23" i="13"/>
  <c r="X36" i="11"/>
  <c r="V27" i="13" s="1"/>
  <c r="R36" i="1"/>
  <c r="Q7" i="13" s="1"/>
  <c r="Q31" i="13" s="1"/>
  <c r="D5" i="2"/>
  <c r="D37" i="2"/>
  <c r="C9" i="13" s="1"/>
  <c r="F36" i="11"/>
  <c r="D27" i="13" s="1"/>
  <c r="R5" i="11"/>
  <c r="E5" i="11"/>
  <c r="R5" i="10"/>
  <c r="R37" i="10" s="1"/>
  <c r="P25" i="13" s="1"/>
  <c r="E5" i="10"/>
  <c r="F23" i="13"/>
  <c r="H23" i="13"/>
  <c r="J23" i="13"/>
  <c r="L23" i="13"/>
  <c r="R5" i="9"/>
  <c r="R35" i="9" s="1"/>
  <c r="P23" i="13"/>
  <c r="E5" i="9"/>
  <c r="E35" i="9"/>
  <c r="R5" i="8"/>
  <c r="R37" i="8"/>
  <c r="P21" i="13" s="1"/>
  <c r="E5" i="8"/>
  <c r="E37" i="8" s="1"/>
  <c r="C21" i="13"/>
  <c r="H36" i="6"/>
  <c r="F17" i="13"/>
  <c r="I36" i="6"/>
  <c r="G17" i="13"/>
  <c r="J36" i="6"/>
  <c r="H17" i="13"/>
  <c r="K36" i="6"/>
  <c r="I17" i="13"/>
  <c r="L36" i="6"/>
  <c r="J17" i="13"/>
  <c r="M36" i="6"/>
  <c r="K17" i="13"/>
  <c r="N36" i="6"/>
  <c r="L17" i="13"/>
  <c r="O36" i="6"/>
  <c r="M17" i="13"/>
  <c r="R5" i="6"/>
  <c r="P36" i="6"/>
  <c r="N17" i="13" s="1"/>
  <c r="G36" i="6"/>
  <c r="E17" i="13" s="1"/>
  <c r="E5" i="6"/>
  <c r="D5" i="4"/>
  <c r="AQ36" i="1"/>
  <c r="D5" i="1"/>
  <c r="Q5" i="3"/>
  <c r="D5" i="3"/>
  <c r="BF36" i="6"/>
  <c r="BD17" i="13" s="1"/>
  <c r="BC6" i="1"/>
  <c r="BC7" i="1" s="1"/>
  <c r="BC8" i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/>
  <c r="BC33" i="1" s="1"/>
  <c r="BC34" i="1" s="1"/>
  <c r="BC36" i="1" s="1"/>
  <c r="BB7" i="13" s="1"/>
  <c r="BH5" i="10"/>
  <c r="BH6" i="10"/>
  <c r="BH7" i="10" s="1"/>
  <c r="AS6" i="5"/>
  <c r="AS7" i="5" s="1"/>
  <c r="AS8" i="5" s="1"/>
  <c r="AS9" i="5" s="1"/>
  <c r="AS10" i="5" s="1"/>
  <c r="AS11" i="5" s="1"/>
  <c r="AS12" i="5" s="1"/>
  <c r="AS13" i="5" s="1"/>
  <c r="AS14" i="5"/>
  <c r="AS15" i="5" s="1"/>
  <c r="AS16" i="5" s="1"/>
  <c r="AS17" i="5" s="1"/>
  <c r="AS18" i="5" s="1"/>
  <c r="AS19" i="5" s="1"/>
  <c r="AS20" i="5" s="1"/>
  <c r="AS21" i="5" s="1"/>
  <c r="AS22" i="5" s="1"/>
  <c r="AS23" i="5" s="1"/>
  <c r="AS24" i="5" s="1"/>
  <c r="AS25" i="5" s="1"/>
  <c r="AS26" i="5" s="1"/>
  <c r="AS27" i="5" s="1"/>
  <c r="AS28" i="5" s="1"/>
  <c r="AS29" i="5" s="1"/>
  <c r="AS30" i="5" s="1"/>
  <c r="AS31" i="5" s="1"/>
  <c r="AS32" i="5" s="1"/>
  <c r="AS33" i="5" s="1"/>
  <c r="AS34" i="5" s="1"/>
  <c r="AS35" i="5" s="1"/>
  <c r="AS37" i="5" s="1"/>
  <c r="AR15" i="13" s="1"/>
  <c r="BL5" i="8"/>
  <c r="BL6" i="8" s="1"/>
  <c r="BL7" i="8" s="1"/>
  <c r="AS5" i="4"/>
  <c r="AS6" i="4"/>
  <c r="AS7" i="4" s="1"/>
  <c r="AS8" i="4"/>
  <c r="AS9" i="4" s="1"/>
  <c r="AS10" i="4" s="1"/>
  <c r="AS11" i="4" s="1"/>
  <c r="AS12" i="4" s="1"/>
  <c r="AS13" i="4" s="1"/>
  <c r="AS14" i="4" s="1"/>
  <c r="AS15" i="4" s="1"/>
  <c r="AS16" i="4"/>
  <c r="AS17" i="4" s="1"/>
  <c r="AS18" i="4" s="1"/>
  <c r="AS19" i="4" s="1"/>
  <c r="AS20" i="4" s="1"/>
  <c r="AS21" i="4" s="1"/>
  <c r="AS22" i="4" s="1"/>
  <c r="AS23" i="4" s="1"/>
  <c r="AS24" i="4"/>
  <c r="AS25" i="4" s="1"/>
  <c r="AS26" i="4" s="1"/>
  <c r="AS27" i="4" s="1"/>
  <c r="AS28" i="4" s="1"/>
  <c r="AS29" i="4" s="1"/>
  <c r="AS30" i="4" s="1"/>
  <c r="AS31" i="4" s="1"/>
  <c r="AS32" i="4" s="1"/>
  <c r="AS33" i="4" s="1"/>
  <c r="AS34" i="4" s="1"/>
  <c r="AS36" i="4" s="1"/>
  <c r="AR13" i="13" s="1"/>
  <c r="AW5" i="3"/>
  <c r="AW6" i="3"/>
  <c r="AS5" i="1"/>
  <c r="AS6" i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/>
  <c r="AS27" i="1" s="1"/>
  <c r="AS28" i="1" s="1"/>
  <c r="AS29" i="1" s="1"/>
  <c r="AS30" i="1" s="1"/>
  <c r="AS31" i="1" s="1"/>
  <c r="AS32" i="1" s="1"/>
  <c r="AS33" i="1" s="1"/>
  <c r="AS34" i="1" s="1"/>
  <c r="AS36" i="1" s="1"/>
  <c r="AR7" i="13" s="1"/>
  <c r="AT5" i="10"/>
  <c r="AT6" i="10"/>
  <c r="AT7" i="10" s="1"/>
  <c r="B29" i="1"/>
  <c r="Z6" i="2"/>
  <c r="Z7" i="2" s="1"/>
  <c r="Z8" i="2"/>
  <c r="Z9" i="2" s="1"/>
  <c r="Z10" i="2" s="1"/>
  <c r="Z11" i="2" s="1"/>
  <c r="Z12" i="2"/>
  <c r="Z13" i="2" s="1"/>
  <c r="Z14" i="2" s="1"/>
  <c r="Z15" i="2" s="1"/>
  <c r="Z16" i="2" s="1"/>
  <c r="Z17" i="2" s="1"/>
  <c r="Z18" i="2" s="1"/>
  <c r="Z19" i="2" s="1"/>
  <c r="Z20" i="2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7" i="2" s="1"/>
  <c r="Y9" i="13" s="1"/>
  <c r="C22" i="6"/>
  <c r="P6" i="5"/>
  <c r="P7" i="5"/>
  <c r="P8" i="5" s="1"/>
  <c r="P9" i="5"/>
  <c r="P10" i="5" s="1"/>
  <c r="P11" i="5" s="1"/>
  <c r="P12" i="5" s="1"/>
  <c r="P13" i="5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7" i="5" s="1"/>
  <c r="O15" i="13" s="1"/>
  <c r="AT5" i="6"/>
  <c r="AT6" i="6"/>
  <c r="AT7" i="6" s="1"/>
  <c r="AT8" i="6" s="1"/>
  <c r="AT9" i="6" s="1"/>
  <c r="AT10" i="6" s="1"/>
  <c r="AT11" i="6" s="1"/>
  <c r="AT12" i="6" s="1"/>
  <c r="AT13" i="6" s="1"/>
  <c r="AT14" i="6" s="1"/>
  <c r="AT15" i="6" s="1"/>
  <c r="AT16" i="6" s="1"/>
  <c r="AT17" i="6" s="1"/>
  <c r="AT18" i="6" s="1"/>
  <c r="AT19" i="6" s="1"/>
  <c r="AT20" i="6" s="1"/>
  <c r="AT21" i="6" s="1"/>
  <c r="AT22" i="6"/>
  <c r="AT23" i="6" s="1"/>
  <c r="AT24" i="6" s="1"/>
  <c r="AT25" i="6" s="1"/>
  <c r="AT26" i="6" s="1"/>
  <c r="AT27" i="6" s="1"/>
  <c r="AT28" i="6" s="1"/>
  <c r="AT29" i="6" s="1"/>
  <c r="AT30" i="6" s="1"/>
  <c r="AT31" i="6" s="1"/>
  <c r="AT32" i="6" s="1"/>
  <c r="AT33" i="6" s="1"/>
  <c r="AT34" i="6" s="1"/>
  <c r="AT36" i="6" s="1"/>
  <c r="AR17" i="13" s="1"/>
  <c r="AI6" i="3"/>
  <c r="AI7" i="3"/>
  <c r="AI8" i="3" s="1"/>
  <c r="AI9" i="3"/>
  <c r="AI10" i="3" s="1"/>
  <c r="AI11" i="3" s="1"/>
  <c r="AI12" i="3" s="1"/>
  <c r="AI13" i="3"/>
  <c r="AI14" i="3" s="1"/>
  <c r="AI15" i="3" s="1"/>
  <c r="AI16" i="3" s="1"/>
  <c r="AI17" i="3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/>
  <c r="AI34" i="3" s="1"/>
  <c r="AI35" i="3" s="1"/>
  <c r="AI37" i="3" s="1"/>
  <c r="AH11" i="13" s="1"/>
  <c r="AF17" i="13"/>
  <c r="C31" i="6"/>
  <c r="AO6" i="3"/>
  <c r="AO7" i="3"/>
  <c r="AO8" i="3" s="1"/>
  <c r="AO9" i="3" s="1"/>
  <c r="AO10" i="3" s="1"/>
  <c r="AO11" i="3" s="1"/>
  <c r="AO12" i="3" s="1"/>
  <c r="AO13" i="3" s="1"/>
  <c r="AO14" i="3" s="1"/>
  <c r="AO15" i="3" s="1"/>
  <c r="AO16" i="3" s="1"/>
  <c r="AO17" i="3" s="1"/>
  <c r="AO18" i="3" s="1"/>
  <c r="AO19" i="3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/>
  <c r="AO37" i="3" s="1"/>
  <c r="AN11" i="13" s="1"/>
  <c r="Q11" i="1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6" i="11" s="1"/>
  <c r="O27" i="13" s="1"/>
  <c r="B6" i="1"/>
  <c r="BG6" i="5"/>
  <c r="BK6" i="5"/>
  <c r="BK7" i="5"/>
  <c r="BK8" i="5" s="1"/>
  <c r="BK9" i="5"/>
  <c r="BK10" i="5" s="1"/>
  <c r="BK11" i="5" s="1"/>
  <c r="BK12" i="5" s="1"/>
  <c r="BK13" i="5" s="1"/>
  <c r="BK14" i="5" s="1"/>
  <c r="BK15" i="5" s="1"/>
  <c r="BK16" i="5" s="1"/>
  <c r="BK17" i="5"/>
  <c r="BK18" i="5" s="1"/>
  <c r="BK19" i="5" s="1"/>
  <c r="BK20" i="5" s="1"/>
  <c r="BK21" i="5" s="1"/>
  <c r="BK22" i="5" s="1"/>
  <c r="BK23" i="5" s="1"/>
  <c r="BK24" i="5" s="1"/>
  <c r="BK25" i="5" s="1"/>
  <c r="BK26" i="5" s="1"/>
  <c r="BK27" i="5" s="1"/>
  <c r="BK28" i="5" s="1"/>
  <c r="BK29" i="5" s="1"/>
  <c r="BK30" i="5" s="1"/>
  <c r="BK31" i="5" s="1"/>
  <c r="BK32" i="5" s="1"/>
  <c r="BK33" i="5" s="1"/>
  <c r="BK34" i="5" s="1"/>
  <c r="BK35" i="5" s="1"/>
  <c r="BK37" i="5" s="1"/>
  <c r="BJ15" i="13" s="1"/>
  <c r="AB37" i="10"/>
  <c r="Z25" i="13"/>
  <c r="BC6" i="3"/>
  <c r="BC7" i="3"/>
  <c r="BC8" i="3" s="1"/>
  <c r="BC9" i="3"/>
  <c r="BC10" i="3" s="1"/>
  <c r="BC11" i="3"/>
  <c r="BC12" i="3" s="1"/>
  <c r="BC13" i="3" s="1"/>
  <c r="BC14" i="3" s="1"/>
  <c r="BC15" i="3" s="1"/>
  <c r="BC16" i="3" s="1"/>
  <c r="BC17" i="3" s="1"/>
  <c r="BC18" i="3" s="1"/>
  <c r="BC19" i="3" s="1"/>
  <c r="BC20" i="3" s="1"/>
  <c r="BC21" i="3" s="1"/>
  <c r="BC22" i="3" s="1"/>
  <c r="BC23" i="3" s="1"/>
  <c r="BC24" i="3" s="1"/>
  <c r="BC25" i="3" s="1"/>
  <c r="BC26" i="3" s="1"/>
  <c r="BC27" i="3" s="1"/>
  <c r="BC28" i="3" s="1"/>
  <c r="BC29" i="3" s="1"/>
  <c r="BC30" i="3" s="1"/>
  <c r="BC31" i="3" s="1"/>
  <c r="BC32" i="3" s="1"/>
  <c r="BC33" i="3" s="1"/>
  <c r="BC34" i="3" s="1"/>
  <c r="BC35" i="3" s="1"/>
  <c r="BC37" i="3" s="1"/>
  <c r="BB11" i="13" s="1"/>
  <c r="AI6" i="4"/>
  <c r="AI7" i="4"/>
  <c r="AI8" i="4" s="1"/>
  <c r="AI9" i="4"/>
  <c r="AI10" i="4" s="1"/>
  <c r="AI11" i="4" s="1"/>
  <c r="AI12" i="4" s="1"/>
  <c r="AI13" i="4" s="1"/>
  <c r="AI14" i="4" s="1"/>
  <c r="AI15" i="4" s="1"/>
  <c r="AI16" i="4" s="1"/>
  <c r="AI17" i="4"/>
  <c r="AI18" i="4" s="1"/>
  <c r="AI19" i="4" s="1"/>
  <c r="AI20" i="4" s="1"/>
  <c r="AI21" i="4" s="1"/>
  <c r="AI22" i="4" s="1"/>
  <c r="AI23" i="4" s="1"/>
  <c r="AI24" i="4" s="1"/>
  <c r="AI25" i="4"/>
  <c r="AI26" i="4" s="1"/>
  <c r="AI27" i="4" s="1"/>
  <c r="AI28" i="4" s="1"/>
  <c r="AI29" i="4" s="1"/>
  <c r="AI30" i="4" s="1"/>
  <c r="AI31" i="4" s="1"/>
  <c r="AI32" i="4" s="1"/>
  <c r="AI33" i="4" s="1"/>
  <c r="AI34" i="4" s="1"/>
  <c r="AI36" i="4" s="1"/>
  <c r="AH13" i="13" s="1"/>
  <c r="Q6" i="6"/>
  <c r="Q7" i="6" s="1"/>
  <c r="Q8" i="6"/>
  <c r="Q9" i="6" s="1"/>
  <c r="Q10" i="6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6" i="6" s="1"/>
  <c r="O17" i="13" s="1"/>
  <c r="B30" i="1"/>
  <c r="AP36" i="1"/>
  <c r="AO7" i="13" s="1"/>
  <c r="B9" i="1"/>
  <c r="BH36" i="1"/>
  <c r="BG7" i="13"/>
  <c r="B27" i="1"/>
  <c r="B15" i="1"/>
  <c r="B7" i="1"/>
  <c r="B11" i="1"/>
  <c r="B8" i="1"/>
  <c r="B18" i="1"/>
  <c r="B14" i="1"/>
  <c r="BK6" i="2"/>
  <c r="BK7" i="2" s="1"/>
  <c r="BK8" i="2"/>
  <c r="BK9" i="2" s="1"/>
  <c r="BK10" i="2"/>
  <c r="BK11" i="2" s="1"/>
  <c r="BK12" i="2" s="1"/>
  <c r="BK13" i="2" s="1"/>
  <c r="BK14" i="2" s="1"/>
  <c r="BK15" i="2" s="1"/>
  <c r="BK16" i="2" s="1"/>
  <c r="BK17" i="2" s="1"/>
  <c r="BK18" i="2"/>
  <c r="BK19" i="2" s="1"/>
  <c r="BK20" i="2" s="1"/>
  <c r="BK21" i="2" s="1"/>
  <c r="BK22" i="2" s="1"/>
  <c r="BK23" i="2" s="1"/>
  <c r="BK24" i="2" s="1"/>
  <c r="BK25" i="2" s="1"/>
  <c r="BK26" i="2"/>
  <c r="BK27" i="2" s="1"/>
  <c r="BK28" i="2" s="1"/>
  <c r="BK29" i="2" s="1"/>
  <c r="BK30" i="2" s="1"/>
  <c r="BK31" i="2" s="1"/>
  <c r="BK32" i="2" s="1"/>
  <c r="BK33" i="2" s="1"/>
  <c r="BK34" i="2" s="1"/>
  <c r="BK35" i="2" s="1"/>
  <c r="BK37" i="2" s="1"/>
  <c r="BJ9" i="13" s="1"/>
  <c r="AW6" i="1"/>
  <c r="AW7" i="1" s="1"/>
  <c r="AW8" i="1"/>
  <c r="AW9" i="1" s="1"/>
  <c r="AW10" i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6" i="1" s="1"/>
  <c r="AV7" i="13" s="1"/>
  <c r="B34" i="1"/>
  <c r="B20" i="1"/>
  <c r="B24" i="1"/>
  <c r="B28" i="1"/>
  <c r="B32" i="1"/>
  <c r="B12" i="1"/>
  <c r="C32" i="6"/>
  <c r="AX5" i="10"/>
  <c r="AX6" i="10" s="1"/>
  <c r="AX7" i="10" s="1"/>
  <c r="AX8" i="10" s="1"/>
  <c r="AX9" i="10" s="1"/>
  <c r="AX10" i="10" s="1"/>
  <c r="AX11" i="10"/>
  <c r="AX12" i="10" s="1"/>
  <c r="AX13" i="10" s="1"/>
  <c r="AX14" i="10" s="1"/>
  <c r="AX15" i="10" s="1"/>
  <c r="AX16" i="10" s="1"/>
  <c r="AX17" i="10" s="1"/>
  <c r="AX18" i="10" s="1"/>
  <c r="AX19" i="10" s="1"/>
  <c r="AX20" i="10" s="1"/>
  <c r="AX21" i="10" s="1"/>
  <c r="AX22" i="10" s="1"/>
  <c r="AX23" i="10" s="1"/>
  <c r="AX24" i="10" s="1"/>
  <c r="AX25" i="10" s="1"/>
  <c r="AX26" i="10" s="1"/>
  <c r="AX27" i="10" s="1"/>
  <c r="AX28" i="10" s="1"/>
  <c r="AX29" i="10" s="1"/>
  <c r="AX30" i="10" s="1"/>
  <c r="AX31" i="10" s="1"/>
  <c r="AX32" i="10" s="1"/>
  <c r="AX33" i="10" s="1"/>
  <c r="AX34" i="10" s="1"/>
  <c r="AX35" i="10" s="1"/>
  <c r="AX37" i="10" s="1"/>
  <c r="AV25" i="13" s="1"/>
  <c r="BC6" i="5"/>
  <c r="Q36" i="1"/>
  <c r="P7" i="13" s="1"/>
  <c r="B25" i="1"/>
  <c r="B33" i="1"/>
  <c r="B21" i="1"/>
  <c r="B13" i="1"/>
  <c r="Z6" i="1"/>
  <c r="Z7" i="1" s="1"/>
  <c r="Z8" i="1" s="1"/>
  <c r="Z9" i="1" s="1"/>
  <c r="Z10" i="1" s="1"/>
  <c r="Z11" i="1" s="1"/>
  <c r="Z12" i="1" s="1"/>
  <c r="Z13" i="1" s="1"/>
  <c r="Z14" i="1"/>
  <c r="Z15" i="1" s="1"/>
  <c r="Z16" i="1" s="1"/>
  <c r="Z17" i="1" s="1"/>
  <c r="Z18" i="1" s="1"/>
  <c r="Z19" i="1" s="1"/>
  <c r="Z20" i="1" s="1"/>
  <c r="Z21" i="1" s="1"/>
  <c r="Z22" i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6" i="1" s="1"/>
  <c r="Y7" i="13" s="1"/>
  <c r="B10" i="1"/>
  <c r="AS5" i="2"/>
  <c r="BH5" i="8"/>
  <c r="BH6" i="8"/>
  <c r="BH7" i="8" s="1"/>
  <c r="BH8" i="8"/>
  <c r="BH9" i="8" s="1"/>
  <c r="BH10" i="8" s="1"/>
  <c r="BH11" i="8" s="1"/>
  <c r="BH12" i="8" s="1"/>
  <c r="BH13" i="8" s="1"/>
  <c r="BH14" i="8" s="1"/>
  <c r="BH15" i="8" s="1"/>
  <c r="BH16" i="8"/>
  <c r="BH17" i="8" s="1"/>
  <c r="BH18" i="8" s="1"/>
  <c r="BH19" i="8" s="1"/>
  <c r="BH20" i="8" s="1"/>
  <c r="BH21" i="8" s="1"/>
  <c r="BH22" i="8" s="1"/>
  <c r="BH23" i="8" s="1"/>
  <c r="BH24" i="8"/>
  <c r="BH25" i="8" s="1"/>
  <c r="BH26" i="8" s="1"/>
  <c r="BH27" i="8" s="1"/>
  <c r="BH28" i="8" s="1"/>
  <c r="BH29" i="8" s="1"/>
  <c r="BH30" i="8" s="1"/>
  <c r="BH31" i="8" s="1"/>
  <c r="BH32" i="8" s="1"/>
  <c r="BH33" i="8" s="1"/>
  <c r="BH34" i="8" s="1"/>
  <c r="BH35" i="8" s="1"/>
  <c r="BH37" i="8" s="1"/>
  <c r="BF21" i="13" s="1"/>
  <c r="C6" i="9"/>
  <c r="AA6" i="9"/>
  <c r="AA7" i="9"/>
  <c r="AA8" i="9" s="1"/>
  <c r="AA9" i="9" s="1"/>
  <c r="AA10" i="9" s="1"/>
  <c r="AA11" i="9" s="1"/>
  <c r="AA12" i="9" s="1"/>
  <c r="AA13" i="9" s="1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U36" i="6"/>
  <c r="AS17" i="13"/>
  <c r="BL6" i="6"/>
  <c r="BL7" i="6"/>
  <c r="BL8" i="6" s="1"/>
  <c r="BL9" i="6" s="1"/>
  <c r="BL10" i="6" s="1"/>
  <c r="BL11" i="6" s="1"/>
  <c r="BL12" i="6" s="1"/>
  <c r="BL13" i="6"/>
  <c r="BL14" i="6" s="1"/>
  <c r="BL15" i="6" s="1"/>
  <c r="BL16" i="6" s="1"/>
  <c r="BL17" i="6" s="1"/>
  <c r="BL18" i="6" s="1"/>
  <c r="BL19" i="6" s="1"/>
  <c r="BL20" i="6" s="1"/>
  <c r="BL21" i="6" s="1"/>
  <c r="BL22" i="6" s="1"/>
  <c r="BL23" i="6" s="1"/>
  <c r="BL24" i="6" s="1"/>
  <c r="BL25" i="6" s="1"/>
  <c r="BL26" i="6" s="1"/>
  <c r="BL27" i="6" s="1"/>
  <c r="BL28" i="6" s="1"/>
  <c r="BL29" i="6" s="1"/>
  <c r="BL30" i="6" s="1"/>
  <c r="BL31" i="6" s="1"/>
  <c r="BL32" i="6" s="1"/>
  <c r="BL33" i="6" s="1"/>
  <c r="BL34" i="6" s="1"/>
  <c r="BL36" i="6" s="1"/>
  <c r="BJ17" i="13" s="1"/>
  <c r="B22" i="1"/>
  <c r="AI6" i="2"/>
  <c r="AI7" i="2" s="1"/>
  <c r="AI8" i="2"/>
  <c r="AI9" i="2" s="1"/>
  <c r="AI10" i="2"/>
  <c r="AI11" i="2" s="1"/>
  <c r="AI12" i="2" s="1"/>
  <c r="AI13" i="2" s="1"/>
  <c r="AI14" i="2" s="1"/>
  <c r="AI15" i="2" s="1"/>
  <c r="AI16" i="2" s="1"/>
  <c r="AI17" i="2" s="1"/>
  <c r="AI18" i="2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AI29" i="2" s="1"/>
  <c r="AI30" i="2" s="1"/>
  <c r="AI31" i="2" s="1"/>
  <c r="AI32" i="2" s="1"/>
  <c r="AI33" i="2" s="1"/>
  <c r="AI34" i="2" s="1"/>
  <c r="AI35" i="2" s="1"/>
  <c r="AI37" i="2" s="1"/>
  <c r="AH9" i="13" s="1"/>
  <c r="B19" i="1"/>
  <c r="B17" i="3"/>
  <c r="AI15" i="13"/>
  <c r="B17" i="1"/>
  <c r="C11" i="11"/>
  <c r="AA6" i="10"/>
  <c r="AA7" i="10"/>
  <c r="AA8" i="10" s="1"/>
  <c r="AA9" i="10" s="1"/>
  <c r="AA10" i="10" s="1"/>
  <c r="AA11" i="10" s="1"/>
  <c r="AA12" i="10" s="1"/>
  <c r="AA13" i="10" s="1"/>
  <c r="AA14" i="10" s="1"/>
  <c r="AA15" i="10"/>
  <c r="AA16" i="10" s="1"/>
  <c r="AA17" i="10" s="1"/>
  <c r="AA18" i="10" s="1"/>
  <c r="AA19" i="10" s="1"/>
  <c r="AA20" i="10" s="1"/>
  <c r="AA21" i="10" s="1"/>
  <c r="AA22" i="10" s="1"/>
  <c r="AA23" i="10"/>
  <c r="AA24" i="10" s="1"/>
  <c r="AA25" i="10" s="1"/>
  <c r="AA26" i="10" s="1"/>
  <c r="AA27" i="10" s="1"/>
  <c r="AA28" i="10" s="1"/>
  <c r="AA29" i="10" s="1"/>
  <c r="AA30" i="10" s="1"/>
  <c r="AA31" i="10"/>
  <c r="AA32" i="10" s="1"/>
  <c r="AA33" i="10" s="1"/>
  <c r="AA34" i="10" s="1"/>
  <c r="AA35" i="10" s="1"/>
  <c r="AA37" i="10" s="1"/>
  <c r="Y25" i="13" s="1"/>
  <c r="P6" i="1"/>
  <c r="P7" i="1"/>
  <c r="P8" i="1" s="1"/>
  <c r="P9" i="1" s="1"/>
  <c r="P10" i="1" s="1"/>
  <c r="P11" i="1" s="1"/>
  <c r="P12" i="1" s="1"/>
  <c r="P13" i="1"/>
  <c r="P14" i="1" s="1"/>
  <c r="P15" i="1" s="1"/>
  <c r="P16" i="1" s="1"/>
  <c r="P17" i="1" s="1"/>
  <c r="P18" i="1" s="1"/>
  <c r="P19" i="1" s="1"/>
  <c r="P20" i="1" s="1"/>
  <c r="P21" i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6" i="1" s="1"/>
  <c r="O7" i="13" s="1"/>
  <c r="AA7" i="8"/>
  <c r="AA8" i="8" s="1"/>
  <c r="AA9" i="8" s="1"/>
  <c r="AA10" i="8" s="1"/>
  <c r="AA11" i="8" s="1"/>
  <c r="AA12" i="8" s="1"/>
  <c r="AA13" i="8" s="1"/>
  <c r="AA14" i="8" s="1"/>
  <c r="AA15" i="8"/>
  <c r="AA16" i="8" s="1"/>
  <c r="AA17" i="8" s="1"/>
  <c r="AA18" i="8" s="1"/>
  <c r="AA19" i="8" s="1"/>
  <c r="AA20" i="8" s="1"/>
  <c r="AA21" i="8" s="1"/>
  <c r="AA22" i="8" s="1"/>
  <c r="AA23" i="8"/>
  <c r="AA24" i="8" s="1"/>
  <c r="AA25" i="8" s="1"/>
  <c r="AA26" i="8" s="1"/>
  <c r="AA27" i="8" s="1"/>
  <c r="AA28" i="8" s="1"/>
  <c r="AA29" i="8" s="1"/>
  <c r="AA30" i="8" s="1"/>
  <c r="AA31" i="8" s="1"/>
  <c r="AA32" i="8" s="1"/>
  <c r="AA33" i="8" s="1"/>
  <c r="AA34" i="8" s="1"/>
  <c r="AA35" i="8" s="1"/>
  <c r="AA37" i="8" s="1"/>
  <c r="Y21" i="13" s="1"/>
  <c r="AP8" i="8"/>
  <c r="AP9" i="8"/>
  <c r="AP10" i="8" s="1"/>
  <c r="AP11" i="8" s="1"/>
  <c r="AP12" i="8" s="1"/>
  <c r="AP13" i="8" s="1"/>
  <c r="AP14" i="8" s="1"/>
  <c r="AP15" i="8"/>
  <c r="AP16" i="8" s="1"/>
  <c r="AP17" i="8" s="1"/>
  <c r="AP18" i="8" s="1"/>
  <c r="AP19" i="8" s="1"/>
  <c r="AP20" i="8" s="1"/>
  <c r="AP21" i="8" s="1"/>
  <c r="AP22" i="8" s="1"/>
  <c r="AP23" i="8" s="1"/>
  <c r="AP24" i="8" s="1"/>
  <c r="AP25" i="8" s="1"/>
  <c r="AP26" i="8" s="1"/>
  <c r="AP27" i="8" s="1"/>
  <c r="AP28" i="8" s="1"/>
  <c r="AP29" i="8" s="1"/>
  <c r="AP30" i="8" s="1"/>
  <c r="AP31" i="8" s="1"/>
  <c r="AP32" i="8" s="1"/>
  <c r="AP33" i="8" s="1"/>
  <c r="AP34" i="8" s="1"/>
  <c r="AP35" i="8" s="1"/>
  <c r="AP37" i="8" s="1"/>
  <c r="AN21" i="13" s="1"/>
  <c r="C7" i="8"/>
  <c r="C35" i="7"/>
  <c r="C34" i="6"/>
  <c r="B29" i="5"/>
  <c r="B6" i="5"/>
  <c r="E36" i="6"/>
  <c r="C17" i="13"/>
  <c r="C16" i="12"/>
  <c r="Z21" i="13"/>
  <c r="C29" i="10"/>
  <c r="C25" i="10"/>
  <c r="BI36" i="6"/>
  <c r="BG17" i="13" s="1"/>
  <c r="C31" i="8"/>
  <c r="BG29" i="13"/>
  <c r="C7" i="12"/>
  <c r="C22" i="12"/>
  <c r="C28" i="12"/>
  <c r="C8" i="12"/>
  <c r="C25" i="12"/>
  <c r="C17" i="12"/>
  <c r="AP7" i="10"/>
  <c r="AP8" i="10"/>
  <c r="AP9" i="10" s="1"/>
  <c r="AP10" i="10" s="1"/>
  <c r="AP11" i="10" s="1"/>
  <c r="AP12" i="10"/>
  <c r="AP13" i="10" s="1"/>
  <c r="AP14" i="10" s="1"/>
  <c r="AP15" i="10" s="1"/>
  <c r="AP16" i="10"/>
  <c r="AP17" i="10" s="1"/>
  <c r="AP18" i="10" s="1"/>
  <c r="AP19" i="10" s="1"/>
  <c r="AP20" i="10"/>
  <c r="AP21" i="10" s="1"/>
  <c r="AP22" i="10" s="1"/>
  <c r="AP23" i="10" s="1"/>
  <c r="AP24" i="10" s="1"/>
  <c r="AP25" i="10" s="1"/>
  <c r="AP26" i="10" s="1"/>
  <c r="AP27" i="10" s="1"/>
  <c r="AP28" i="10" s="1"/>
  <c r="AP29" i="10" s="1"/>
  <c r="AP30" i="10" s="1"/>
  <c r="AP31" i="10" s="1"/>
  <c r="AP32" i="10" s="1"/>
  <c r="AP33" i="10" s="1"/>
  <c r="AP34" i="10" s="1"/>
  <c r="AP35" i="10" s="1"/>
  <c r="AP37" i="10"/>
  <c r="AN25" i="13" s="1"/>
  <c r="AK37" i="10"/>
  <c r="AI25" i="13"/>
  <c r="C31" i="10"/>
  <c r="C15" i="10"/>
  <c r="C7" i="10"/>
  <c r="AP37" i="3"/>
  <c r="AO11" i="13"/>
  <c r="B33" i="5"/>
  <c r="B25" i="5"/>
  <c r="AP36" i="4"/>
  <c r="AO13" i="13"/>
  <c r="C16" i="8"/>
  <c r="C35" i="8"/>
  <c r="C12" i="6"/>
  <c r="C24" i="8"/>
  <c r="C19" i="6"/>
  <c r="B7" i="3"/>
  <c r="B24" i="2"/>
  <c r="C17" i="10"/>
  <c r="C21" i="10"/>
  <c r="C33" i="10"/>
  <c r="C6" i="11"/>
  <c r="C32" i="8"/>
  <c r="AO6" i="1"/>
  <c r="AO7" i="1" s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6" i="1" s="1"/>
  <c r="AN7" i="13" s="1"/>
  <c r="C13" i="8"/>
  <c r="C28" i="8"/>
  <c r="C19" i="10"/>
  <c r="C33" i="8"/>
  <c r="C20" i="8"/>
  <c r="C27" i="10"/>
  <c r="C11" i="10"/>
  <c r="C35" i="10"/>
  <c r="C23" i="10"/>
  <c r="C30" i="8"/>
  <c r="C29" i="8"/>
  <c r="AJ36" i="1"/>
  <c r="AI7" i="13"/>
  <c r="B10" i="4"/>
  <c r="C8" i="8"/>
  <c r="AK37" i="8"/>
  <c r="AI21" i="13"/>
  <c r="B5" i="2"/>
  <c r="C5" i="2" s="1"/>
  <c r="C26" i="12"/>
  <c r="C27" i="6"/>
  <c r="C29" i="12"/>
  <c r="AP6" i="11"/>
  <c r="AP7" i="11"/>
  <c r="AP8" i="11"/>
  <c r="AP9" i="11" s="1"/>
  <c r="AP10" i="11" s="1"/>
  <c r="AP11" i="11" s="1"/>
  <c r="AP12" i="11"/>
  <c r="AP13" i="11" s="1"/>
  <c r="AP14" i="11" s="1"/>
  <c r="AP15" i="11" s="1"/>
  <c r="AP16" i="11" s="1"/>
  <c r="AP17" i="11" s="1"/>
  <c r="AP18" i="11" s="1"/>
  <c r="AP19" i="11" s="1"/>
  <c r="AP20" i="11" s="1"/>
  <c r="AP21" i="11" s="1"/>
  <c r="AP22" i="11" s="1"/>
  <c r="AP23" i="11" s="1"/>
  <c r="AP24" i="11" s="1"/>
  <c r="AP25" i="11" s="1"/>
  <c r="AP26" i="11" s="1"/>
  <c r="AP27" i="11" s="1"/>
  <c r="AP28" i="11" s="1"/>
  <c r="AP29" i="11" s="1"/>
  <c r="AP30" i="11" s="1"/>
  <c r="AP31" i="11" s="1"/>
  <c r="AP32" i="11" s="1"/>
  <c r="AP33" i="11" s="1"/>
  <c r="AP34" i="11" s="1"/>
  <c r="AP36" i="11" s="1"/>
  <c r="AN27" i="13" s="1"/>
  <c r="C25" i="11"/>
  <c r="C10" i="11"/>
  <c r="B30" i="4"/>
  <c r="B26" i="4"/>
  <c r="C19" i="8"/>
  <c r="BC27" i="13"/>
  <c r="E36" i="11"/>
  <c r="C27" i="13"/>
  <c r="AT8" i="10"/>
  <c r="AT9" i="10" s="1"/>
  <c r="AT10" i="10" s="1"/>
  <c r="AT11" i="10"/>
  <c r="AT12" i="10" s="1"/>
  <c r="AT13" i="10" s="1"/>
  <c r="AT14" i="10" s="1"/>
  <c r="AT15" i="10" s="1"/>
  <c r="AT16" i="10" s="1"/>
  <c r="AT17" i="10" s="1"/>
  <c r="AT18" i="10" s="1"/>
  <c r="AT19" i="10" s="1"/>
  <c r="AT20" i="10" s="1"/>
  <c r="AT21" i="10" s="1"/>
  <c r="AT22" i="10" s="1"/>
  <c r="AT23" i="10" s="1"/>
  <c r="AT24" i="10" s="1"/>
  <c r="AT25" i="10" s="1"/>
  <c r="AT26" i="10" s="1"/>
  <c r="AT27" i="10"/>
  <c r="AT28" i="10" s="1"/>
  <c r="AT29" i="10" s="1"/>
  <c r="AT30" i="10" s="1"/>
  <c r="AT31" i="10" s="1"/>
  <c r="AT32" i="10" s="1"/>
  <c r="AT33" i="10" s="1"/>
  <c r="AT34" i="10" s="1"/>
  <c r="AT35" i="10" s="1"/>
  <c r="AT37" i="10" s="1"/>
  <c r="AR25" i="13" s="1"/>
  <c r="C30" i="10"/>
  <c r="C26" i="10"/>
  <c r="C22" i="10"/>
  <c r="C14" i="10"/>
  <c r="C10" i="10"/>
  <c r="Q6" i="10"/>
  <c r="Q7" i="10"/>
  <c r="Q8" i="10" s="1"/>
  <c r="Q9" i="10" s="1"/>
  <c r="Q10" i="10"/>
  <c r="Q11" i="10"/>
  <c r="Q12" i="10" s="1"/>
  <c r="Q13" i="10" s="1"/>
  <c r="Q14" i="10" s="1"/>
  <c r="Q15" i="10" s="1"/>
  <c r="Q16" i="10" s="1"/>
  <c r="Q17" i="10" s="1"/>
  <c r="Q18" i="10" s="1"/>
  <c r="Q19" i="10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7" i="10" s="1"/>
  <c r="O25" i="13" s="1"/>
  <c r="C33" i="6"/>
  <c r="C11" i="9"/>
  <c r="B16" i="5"/>
  <c r="BE37" i="8"/>
  <c r="BC21" i="13"/>
  <c r="AI6" i="1"/>
  <c r="AI7" i="1" s="1"/>
  <c r="AI8" i="1" s="1"/>
  <c r="AI9" i="1"/>
  <c r="AI10" i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6" i="1" s="1"/>
  <c r="AH7" i="13" s="1"/>
  <c r="B31" i="2"/>
  <c r="B23" i="2"/>
  <c r="B6" i="4"/>
  <c r="AB36" i="6"/>
  <c r="Z17" i="13"/>
  <c r="C8" i="6"/>
  <c r="B8" i="3"/>
  <c r="C13" i="12"/>
  <c r="AU37" i="8"/>
  <c r="AS21" i="13"/>
  <c r="C23" i="8"/>
  <c r="C15" i="8"/>
  <c r="C34" i="10"/>
  <c r="C27" i="8"/>
  <c r="BG6" i="4"/>
  <c r="BG7" i="4"/>
  <c r="BG8" i="4" s="1"/>
  <c r="BG9" i="4" s="1"/>
  <c r="BG10" i="4" s="1"/>
  <c r="BG11" i="4" s="1"/>
  <c r="BG12" i="4"/>
  <c r="BG13" i="4" s="1"/>
  <c r="BG14" i="4" s="1"/>
  <c r="BG15" i="4" s="1"/>
  <c r="BG16" i="4" s="1"/>
  <c r="BG17" i="4" s="1"/>
  <c r="BG18" i="4" s="1"/>
  <c r="BG19" i="4" s="1"/>
  <c r="BG20" i="4" s="1"/>
  <c r="BG21" i="4" s="1"/>
  <c r="BG22" i="4" s="1"/>
  <c r="BG23" i="4" s="1"/>
  <c r="BG24" i="4" s="1"/>
  <c r="BG25" i="4" s="1"/>
  <c r="BG26" i="4" s="1"/>
  <c r="BG27" i="4" s="1"/>
  <c r="BG28" i="4" s="1"/>
  <c r="BG29" i="4" s="1"/>
  <c r="BG30" i="4" s="1"/>
  <c r="BG31" i="4" s="1"/>
  <c r="BG32" i="4" s="1"/>
  <c r="BG33" i="4" s="1"/>
  <c r="BG34" i="4" s="1"/>
  <c r="BG36" i="4" s="1"/>
  <c r="BF13" i="13" s="1"/>
  <c r="C30" i="11"/>
  <c r="C24" i="12"/>
  <c r="C11" i="8"/>
  <c r="BD6" i="6"/>
  <c r="BD7" i="6"/>
  <c r="BD8" i="6" s="1"/>
  <c r="BD9" i="6"/>
  <c r="BD10" i="6" s="1"/>
  <c r="BD11" i="6" s="1"/>
  <c r="BD12" i="6" s="1"/>
  <c r="BD13" i="6" s="1"/>
  <c r="BD14" i="6" s="1"/>
  <c r="BD15" i="6" s="1"/>
  <c r="BD16" i="6" s="1"/>
  <c r="BD17" i="6" s="1"/>
  <c r="BD18" i="6" s="1"/>
  <c r="BD19" i="6" s="1"/>
  <c r="BD20" i="6" s="1"/>
  <c r="BD21" i="6" s="1"/>
  <c r="BD22" i="6" s="1"/>
  <c r="BD23" i="6" s="1"/>
  <c r="BD24" i="6" s="1"/>
  <c r="BD25" i="6" s="1"/>
  <c r="BD26" i="6" s="1"/>
  <c r="BD27" i="6" s="1"/>
  <c r="BD28" i="6" s="1"/>
  <c r="BD29" i="6" s="1"/>
  <c r="BD30" i="6" s="1"/>
  <c r="BD31" i="6" s="1"/>
  <c r="BD32" i="6" s="1"/>
  <c r="BD33" i="6" s="1"/>
  <c r="BD34" i="6" s="1"/>
  <c r="BD36" i="6" s="1"/>
  <c r="BB17" i="13" s="1"/>
  <c r="C20" i="6"/>
  <c r="C18" i="10"/>
  <c r="C16" i="9"/>
  <c r="B32" i="5"/>
  <c r="B13" i="5"/>
  <c r="B9" i="5"/>
  <c r="BD8" i="8"/>
  <c r="BD9" i="8" s="1"/>
  <c r="BD10" i="8"/>
  <c r="BD11" i="8" s="1"/>
  <c r="BD12" i="8" s="1"/>
  <c r="BD13" i="8" s="1"/>
  <c r="BD14" i="8" s="1"/>
  <c r="BD15" i="8"/>
  <c r="BD16" i="8" s="1"/>
  <c r="BD17" i="8" s="1"/>
  <c r="BD18" i="8" s="1"/>
  <c r="BD19" i="8" s="1"/>
  <c r="BD20" i="8" s="1"/>
  <c r="BD21" i="8" s="1"/>
  <c r="BD22" i="8" s="1"/>
  <c r="BD23" i="8" s="1"/>
  <c r="BD24" i="8" s="1"/>
  <c r="BD25" i="8" s="1"/>
  <c r="BD26" i="8" s="1"/>
  <c r="BD27" i="8" s="1"/>
  <c r="BD28" i="8" s="1"/>
  <c r="BD29" i="8" s="1"/>
  <c r="BD30" i="8" s="1"/>
  <c r="BD31" i="8" s="1"/>
  <c r="BD32" i="8" s="1"/>
  <c r="BD33" i="8" s="1"/>
  <c r="BD34" i="8" s="1"/>
  <c r="BD35" i="8" s="1"/>
  <c r="BD37" i="8" s="1"/>
  <c r="BB21" i="13" s="1"/>
  <c r="C28" i="6"/>
  <c r="B28" i="5"/>
  <c r="B21" i="5"/>
  <c r="C22" i="8"/>
  <c r="C30" i="9"/>
  <c r="AJ37" i="3"/>
  <c r="AI11" i="13"/>
  <c r="AA36" i="4"/>
  <c r="Z13" i="13"/>
  <c r="C26" i="6"/>
  <c r="C30" i="6"/>
  <c r="C18" i="8"/>
  <c r="C26" i="8"/>
  <c r="BD6" i="7"/>
  <c r="AS7" i="13"/>
  <c r="AT36" i="1"/>
  <c r="C5" i="6"/>
  <c r="D5" i="6"/>
  <c r="AJ6" i="6"/>
  <c r="AJ7" i="6" s="1"/>
  <c r="AJ8" i="6"/>
  <c r="AJ9" i="6" s="1"/>
  <c r="AJ10" i="6" s="1"/>
  <c r="AJ11" i="6" s="1"/>
  <c r="AJ12" i="6" s="1"/>
  <c r="AJ13" i="6" s="1"/>
  <c r="AJ14" i="6" s="1"/>
  <c r="AJ15" i="6" s="1"/>
  <c r="AJ16" i="6" s="1"/>
  <c r="AJ17" i="6" s="1"/>
  <c r="AJ18" i="6" s="1"/>
  <c r="AJ19" i="6" s="1"/>
  <c r="AJ20" i="6" s="1"/>
  <c r="AJ21" i="6" s="1"/>
  <c r="AJ22" i="6" s="1"/>
  <c r="AJ23" i="6" s="1"/>
  <c r="AJ24" i="6" s="1"/>
  <c r="AJ25" i="6" s="1"/>
  <c r="AJ26" i="6" s="1"/>
  <c r="AJ27" i="6" s="1"/>
  <c r="AJ28" i="6" s="1"/>
  <c r="AJ29" i="6" s="1"/>
  <c r="AJ30" i="6" s="1"/>
  <c r="AJ31" i="6" s="1"/>
  <c r="AJ32" i="6" s="1"/>
  <c r="AJ33" i="6" s="1"/>
  <c r="AJ34" i="6" s="1"/>
  <c r="AJ36" i="6" s="1"/>
  <c r="AH17" i="13" s="1"/>
  <c r="B31" i="4"/>
  <c r="B15" i="4"/>
  <c r="B11" i="4"/>
  <c r="C15" i="6"/>
  <c r="AI6" i="5"/>
  <c r="AI7" i="5"/>
  <c r="AI8" i="5" s="1"/>
  <c r="AI9" i="5"/>
  <c r="AI10" i="5" s="1"/>
  <c r="AI11" i="5" s="1"/>
  <c r="AI12" i="5" s="1"/>
  <c r="AI13" i="5" s="1"/>
  <c r="AI14" i="5" s="1"/>
  <c r="AI15" i="5" s="1"/>
  <c r="AI16" i="5" s="1"/>
  <c r="AI17" i="5" s="1"/>
  <c r="AI18" i="5" s="1"/>
  <c r="AI19" i="5" s="1"/>
  <c r="AI20" i="5" s="1"/>
  <c r="AI21" i="5" s="1"/>
  <c r="AI22" i="5" s="1"/>
  <c r="AI23" i="5" s="1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I34" i="5" s="1"/>
  <c r="AI35" i="5" s="1"/>
  <c r="AI37" i="5" s="1"/>
  <c r="AH15" i="13" s="1"/>
  <c r="C17" i="11"/>
  <c r="AP6" i="9"/>
  <c r="AP7" i="9" s="1"/>
  <c r="AP8" i="9"/>
  <c r="AP9" i="9" s="1"/>
  <c r="AP10" i="9" s="1"/>
  <c r="AP11" i="9" s="1"/>
  <c r="AP12" i="9" s="1"/>
  <c r="AP13" i="9" s="1"/>
  <c r="AP14" i="9" s="1"/>
  <c r="AP15" i="9" s="1"/>
  <c r="AP16" i="9" s="1"/>
  <c r="AP17" i="9" s="1"/>
  <c r="AP18" i="9" s="1"/>
  <c r="AP19" i="9" s="1"/>
  <c r="AP20" i="9" s="1"/>
  <c r="AP21" i="9" s="1"/>
  <c r="AP22" i="9" s="1"/>
  <c r="AP23" i="9" s="1"/>
  <c r="AP24" i="9" s="1"/>
  <c r="AP25" i="9" s="1"/>
  <c r="AP26" i="9" s="1"/>
  <c r="AP27" i="9" s="1"/>
  <c r="AP28" i="9" s="1"/>
  <c r="AP29" i="9" s="1"/>
  <c r="AP30" i="9" s="1"/>
  <c r="AP31" i="9" s="1"/>
  <c r="AP32" i="9" s="1"/>
  <c r="Z6" i="5"/>
  <c r="Z7" i="5"/>
  <c r="Z8" i="5"/>
  <c r="Z9" i="5" s="1"/>
  <c r="Z10" i="5" s="1"/>
  <c r="Z11" i="5" s="1"/>
  <c r="Z12" i="5" s="1"/>
  <c r="Z13" i="5" s="1"/>
  <c r="Z14" i="5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7" i="5" s="1"/>
  <c r="Y15" i="13" s="1"/>
  <c r="AX36" i="4"/>
  <c r="AW13" i="13"/>
  <c r="AP6" i="12"/>
  <c r="AP7" i="12" s="1"/>
  <c r="AP8" i="12" s="1"/>
  <c r="AP9" i="12" s="1"/>
  <c r="AP10" i="12" s="1"/>
  <c r="AP11" i="12" s="1"/>
  <c r="AP12" i="12" s="1"/>
  <c r="AP13" i="12" s="1"/>
  <c r="AP14" i="12" s="1"/>
  <c r="AP15" i="12" s="1"/>
  <c r="AP16" i="12" s="1"/>
  <c r="AP17" i="12" s="1"/>
  <c r="AP18" i="12" s="1"/>
  <c r="AP19" i="12" s="1"/>
  <c r="AP20" i="12" s="1"/>
  <c r="AP21" i="12" s="1"/>
  <c r="AP22" i="12" s="1"/>
  <c r="AP23" i="12" s="1"/>
  <c r="AP24" i="12" s="1"/>
  <c r="AP25" i="12" s="1"/>
  <c r="AP26" i="12" s="1"/>
  <c r="AP27" i="12" s="1"/>
  <c r="AP28" i="12" s="1"/>
  <c r="AP29" i="12" s="1"/>
  <c r="AP30" i="12" s="1"/>
  <c r="AP31" i="12" s="1"/>
  <c r="AP32" i="12" s="1"/>
  <c r="AP33" i="12" s="1"/>
  <c r="AP34" i="12" s="1"/>
  <c r="AP35" i="12" s="1"/>
  <c r="AP37" i="12" s="1"/>
  <c r="AN29" i="13" s="1"/>
  <c r="AI29" i="13"/>
  <c r="AJ36" i="4"/>
  <c r="AI13" i="13"/>
  <c r="BH8" i="10"/>
  <c r="BH9" i="10"/>
  <c r="BH10" i="10" s="1"/>
  <c r="BH11" i="10" s="1"/>
  <c r="BH12" i="10" s="1"/>
  <c r="BH13" i="10" s="1"/>
  <c r="BH14" i="10" s="1"/>
  <c r="BH15" i="10" s="1"/>
  <c r="BH16" i="10" s="1"/>
  <c r="BH17" i="10" s="1"/>
  <c r="BH18" i="10" s="1"/>
  <c r="BH19" i="10" s="1"/>
  <c r="BH20" i="10" s="1"/>
  <c r="BH21" i="10" s="1"/>
  <c r="BH22" i="10" s="1"/>
  <c r="BH23" i="10" s="1"/>
  <c r="BH24" i="10" s="1"/>
  <c r="BH25" i="10" s="1"/>
  <c r="BH26" i="10" s="1"/>
  <c r="BH27" i="10" s="1"/>
  <c r="BH28" i="10" s="1"/>
  <c r="BH29" i="10" s="1"/>
  <c r="BH30" i="10" s="1"/>
  <c r="BH31" i="10" s="1"/>
  <c r="BH32" i="10" s="1"/>
  <c r="BH33" i="10" s="1"/>
  <c r="BH34" i="10" s="1"/>
  <c r="BH35" i="10" s="1"/>
  <c r="BH37" i="10" s="1"/>
  <c r="BF25" i="13" s="1"/>
  <c r="C9" i="8"/>
  <c r="AP6" i="6"/>
  <c r="AP7" i="6"/>
  <c r="AP8" i="6"/>
  <c r="AP9" i="6" s="1"/>
  <c r="AP10" i="6" s="1"/>
  <c r="AP11" i="6" s="1"/>
  <c r="AP12" i="6"/>
  <c r="AP13" i="6" s="1"/>
  <c r="AP14" i="6" s="1"/>
  <c r="AP15" i="6" s="1"/>
  <c r="AP16" i="6" s="1"/>
  <c r="AP17" i="6" s="1"/>
  <c r="AP18" i="6" s="1"/>
  <c r="AP19" i="6" s="1"/>
  <c r="AP20" i="6" s="1"/>
  <c r="AP21" i="6" s="1"/>
  <c r="AP22" i="6" s="1"/>
  <c r="AP23" i="6" s="1"/>
  <c r="AP24" i="6" s="1"/>
  <c r="AP25" i="6" s="1"/>
  <c r="AP26" i="6" s="1"/>
  <c r="AP27" i="6" s="1"/>
  <c r="AP28" i="6" s="1"/>
  <c r="AP29" i="6" s="1"/>
  <c r="AP30" i="6" s="1"/>
  <c r="AP31" i="6" s="1"/>
  <c r="AP32" i="6" s="1"/>
  <c r="AP33" i="6" s="1"/>
  <c r="AP34" i="6" s="1"/>
  <c r="AP36" i="6" s="1"/>
  <c r="AN17" i="13" s="1"/>
  <c r="C29" i="6"/>
  <c r="C21" i="6"/>
  <c r="C9" i="6"/>
  <c r="B22" i="5"/>
  <c r="P6" i="4"/>
  <c r="P7" i="4"/>
  <c r="P8" i="4"/>
  <c r="P9" i="4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6" i="4" s="1"/>
  <c r="O13" i="13" s="1"/>
  <c r="B23" i="3"/>
  <c r="C21" i="8"/>
  <c r="C17" i="8"/>
  <c r="Q6" i="8"/>
  <c r="Q7" i="8"/>
  <c r="Q8" i="8" s="1"/>
  <c r="Q9" i="8" s="1"/>
  <c r="Q10" i="8" s="1"/>
  <c r="Q11" i="8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B30" i="5"/>
  <c r="B19" i="5"/>
  <c r="B27" i="5"/>
  <c r="B28" i="4"/>
  <c r="B23" i="4"/>
  <c r="B35" i="3"/>
  <c r="BG6" i="1"/>
  <c r="BG7" i="1"/>
  <c r="BG8" i="1"/>
  <c r="BG9" i="1"/>
  <c r="BG10" i="1" s="1"/>
  <c r="BG11" i="1" s="1"/>
  <c r="BG12" i="1" s="1"/>
  <c r="BG13" i="1" s="1"/>
  <c r="BG14" i="1" s="1"/>
  <c r="BG15" i="1" s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G32" i="1" s="1"/>
  <c r="BG33" i="1" s="1"/>
  <c r="BG34" i="1" s="1"/>
  <c r="BG36" i="1" s="1"/>
  <c r="BF7" i="13" s="1"/>
  <c r="C19" i="9"/>
  <c r="B18" i="5"/>
  <c r="B14" i="5"/>
  <c r="B34" i="4"/>
  <c r="B18" i="4"/>
  <c r="B33" i="4"/>
  <c r="B8" i="4"/>
  <c r="BK6" i="3"/>
  <c r="BK7" i="3"/>
  <c r="BK8" i="3" s="1"/>
  <c r="BK9" i="3" s="1"/>
  <c r="BK10" i="3" s="1"/>
  <c r="BK11" i="3"/>
  <c r="BK12" i="3" s="1"/>
  <c r="BK13" i="3" s="1"/>
  <c r="BK14" i="3" s="1"/>
  <c r="BK15" i="3" s="1"/>
  <c r="BK16" i="3" s="1"/>
  <c r="BK17" i="3" s="1"/>
  <c r="BK18" i="3" s="1"/>
  <c r="BK19" i="3" s="1"/>
  <c r="BK20" i="3" s="1"/>
  <c r="BK21" i="3" s="1"/>
  <c r="BK22" i="3" s="1"/>
  <c r="BK23" i="3" s="1"/>
  <c r="BK24" i="3" s="1"/>
  <c r="BK25" i="3" s="1"/>
  <c r="BK26" i="3" s="1"/>
  <c r="BK27" i="3" s="1"/>
  <c r="BK28" i="3" s="1"/>
  <c r="BK29" i="3" s="1"/>
  <c r="BK30" i="3" s="1"/>
  <c r="BK31" i="3" s="1"/>
  <c r="BK32" i="3" s="1"/>
  <c r="BK33" i="3" s="1"/>
  <c r="BK34" i="3" s="1"/>
  <c r="BK35" i="3" s="1"/>
  <c r="BK37" i="3" s="1"/>
  <c r="BJ11" i="13" s="1"/>
  <c r="B6" i="3"/>
  <c r="B10" i="3"/>
  <c r="B22" i="3"/>
  <c r="B26" i="3"/>
  <c r="AW7" i="3"/>
  <c r="AW8" i="3"/>
  <c r="AW9" i="3" s="1"/>
  <c r="AW10" i="3" s="1"/>
  <c r="AW11" i="3" s="1"/>
  <c r="AW12" i="3" s="1"/>
  <c r="AW13" i="3" s="1"/>
  <c r="AW14" i="3" s="1"/>
  <c r="AW15" i="3" s="1"/>
  <c r="AW16" i="3" s="1"/>
  <c r="AW17" i="3" s="1"/>
  <c r="AW18" i="3" s="1"/>
  <c r="AW19" i="3" s="1"/>
  <c r="AW20" i="3" s="1"/>
  <c r="AW21" i="3" s="1"/>
  <c r="AW22" i="3" s="1"/>
  <c r="AW23" i="3" s="1"/>
  <c r="AW24" i="3" s="1"/>
  <c r="AW25" i="3" s="1"/>
  <c r="AW26" i="3" s="1"/>
  <c r="AW27" i="3" s="1"/>
  <c r="AW28" i="3" s="1"/>
  <c r="AW29" i="3" s="1"/>
  <c r="AW30" i="3" s="1"/>
  <c r="AW31" i="3" s="1"/>
  <c r="AW32" i="3" s="1"/>
  <c r="AW33" i="3" s="1"/>
  <c r="AW34" i="3" s="1"/>
  <c r="AW35" i="3" s="1"/>
  <c r="AW37" i="3" s="1"/>
  <c r="AV11" i="13" s="1"/>
  <c r="AT37" i="3"/>
  <c r="AS11" i="13"/>
  <c r="B11" i="3"/>
  <c r="B19" i="3"/>
  <c r="B31" i="3"/>
  <c r="B24" i="3"/>
  <c r="B32" i="3"/>
  <c r="B12" i="2"/>
  <c r="B18" i="2"/>
  <c r="B26" i="2"/>
  <c r="B33" i="2"/>
  <c r="B16" i="2"/>
  <c r="B32" i="2"/>
  <c r="B20" i="2"/>
  <c r="BD8" i="9"/>
  <c r="BD9" i="9" s="1"/>
  <c r="BD10" i="9" s="1"/>
  <c r="C10" i="8"/>
  <c r="AS9" i="13"/>
  <c r="BH36" i="4"/>
  <c r="BG13" i="13"/>
  <c r="B17" i="4"/>
  <c r="B34" i="3"/>
  <c r="BH37" i="3"/>
  <c r="BG11" i="13"/>
  <c r="C9" i="10"/>
  <c r="B18" i="3"/>
  <c r="B33" i="3"/>
  <c r="C5" i="8"/>
  <c r="D5" i="8"/>
  <c r="B21" i="4"/>
  <c r="B5" i="4"/>
  <c r="C5" i="4"/>
  <c r="C6" i="10"/>
  <c r="C16" i="6"/>
  <c r="C20" i="11"/>
  <c r="C34" i="8"/>
  <c r="B14" i="3"/>
  <c r="C10" i="12"/>
  <c r="C14" i="8"/>
  <c r="C12" i="8"/>
  <c r="BH6" i="6"/>
  <c r="BH7" i="6"/>
  <c r="BH8" i="6" s="1"/>
  <c r="BH9" i="6" s="1"/>
  <c r="BH10" i="6" s="1"/>
  <c r="BH11" i="6" s="1"/>
  <c r="BH12" i="6" s="1"/>
  <c r="BH13" i="6" s="1"/>
  <c r="BH14" i="6" s="1"/>
  <c r="BH15" i="6" s="1"/>
  <c r="BH16" i="6" s="1"/>
  <c r="BH17" i="6" s="1"/>
  <c r="BH18" i="6" s="1"/>
  <c r="BH19" i="6" s="1"/>
  <c r="BH20" i="6" s="1"/>
  <c r="BH21" i="6" s="1"/>
  <c r="BH22" i="6" s="1"/>
  <c r="BH23" i="6" s="1"/>
  <c r="BH24" i="6" s="1"/>
  <c r="BH25" i="6" s="1"/>
  <c r="BH26" i="6" s="1"/>
  <c r="BH27" i="6" s="1"/>
  <c r="BH28" i="6" s="1"/>
  <c r="BH29" i="6" s="1"/>
  <c r="BH30" i="6" s="1"/>
  <c r="BH31" i="6" s="1"/>
  <c r="BH32" i="6" s="1"/>
  <c r="BH33" i="6" s="1"/>
  <c r="BH34" i="6" s="1"/>
  <c r="BH36" i="6" s="1"/>
  <c r="BF17" i="13" s="1"/>
  <c r="AW6" i="5"/>
  <c r="AW7" i="5"/>
  <c r="AW8" i="5"/>
  <c r="AW9" i="5" s="1"/>
  <c r="AW10" i="5" s="1"/>
  <c r="AW11" i="5" s="1"/>
  <c r="AW12" i="5" s="1"/>
  <c r="AW13" i="5" s="1"/>
  <c r="AW14" i="5" s="1"/>
  <c r="AW15" i="5" s="1"/>
  <c r="AW16" i="5" s="1"/>
  <c r="AW17" i="5" s="1"/>
  <c r="AW18" i="5" s="1"/>
  <c r="AW19" i="5" s="1"/>
  <c r="AW20" i="5" s="1"/>
  <c r="AW21" i="5" s="1"/>
  <c r="AW22" i="5" s="1"/>
  <c r="AW23" i="5" s="1"/>
  <c r="AW24" i="5" s="1"/>
  <c r="AW25" i="5" s="1"/>
  <c r="AW26" i="5" s="1"/>
  <c r="AW27" i="5" s="1"/>
  <c r="AW28" i="5" s="1"/>
  <c r="AW29" i="5" s="1"/>
  <c r="AW30" i="5" s="1"/>
  <c r="AW31" i="5" s="1"/>
  <c r="AW32" i="5" s="1"/>
  <c r="AW33" i="5" s="1"/>
  <c r="AW34" i="5" s="1"/>
  <c r="AW35" i="5" s="1"/>
  <c r="AW37" i="5" s="1"/>
  <c r="AV15" i="13" s="1"/>
  <c r="C15" i="12"/>
  <c r="C17" i="6"/>
  <c r="B35" i="5"/>
  <c r="B15" i="5"/>
  <c r="B11" i="5"/>
  <c r="B14" i="4"/>
  <c r="C31" i="12"/>
  <c r="B13" i="4"/>
  <c r="B9" i="4"/>
  <c r="B25" i="4"/>
  <c r="C10" i="7"/>
  <c r="B29" i="4"/>
  <c r="BD36" i="1"/>
  <c r="BC7" i="13"/>
  <c r="B16" i="1"/>
  <c r="B23" i="1"/>
  <c r="B26" i="1"/>
  <c r="B31" i="1"/>
  <c r="BG6" i="2"/>
  <c r="BG7" i="2" s="1"/>
  <c r="BG8" i="2" s="1"/>
  <c r="BG9" i="2" s="1"/>
  <c r="BG10" i="2" s="1"/>
  <c r="BG11" i="2" s="1"/>
  <c r="BG12" i="2" s="1"/>
  <c r="BG13" i="2" s="1"/>
  <c r="BG14" i="2" s="1"/>
  <c r="BG15" i="2" s="1"/>
  <c r="BG16" i="2" s="1"/>
  <c r="BG17" i="2" s="1"/>
  <c r="BG18" i="2" s="1"/>
  <c r="BG19" i="2" s="1"/>
  <c r="BG20" i="2" s="1"/>
  <c r="BG21" i="2" s="1"/>
  <c r="BG22" i="2" s="1"/>
  <c r="BG23" i="2" s="1"/>
  <c r="BG24" i="2" s="1"/>
  <c r="BG25" i="2" s="1"/>
  <c r="BG26" i="2" s="1"/>
  <c r="BG27" i="2" s="1"/>
  <c r="BG28" i="2" s="1"/>
  <c r="BG29" i="2" s="1"/>
  <c r="BG30" i="2" s="1"/>
  <c r="BG31" i="2" s="1"/>
  <c r="BG32" i="2" s="1"/>
  <c r="BG33" i="2" s="1"/>
  <c r="BG34" i="2" s="1"/>
  <c r="BG35" i="2" s="1"/>
  <c r="BG37" i="2" s="1"/>
  <c r="BF9" i="13" s="1"/>
  <c r="B11" i="2"/>
  <c r="B14" i="2"/>
  <c r="B19" i="2"/>
  <c r="B13" i="3"/>
  <c r="B7" i="4"/>
  <c r="D36" i="4"/>
  <c r="C13" i="13"/>
  <c r="B19" i="4"/>
  <c r="B22" i="4"/>
  <c r="BD36" i="4"/>
  <c r="BC13" i="13"/>
  <c r="AT36" i="4"/>
  <c r="AS13" i="13"/>
  <c r="B27" i="4"/>
  <c r="B7" i="5"/>
  <c r="AA37" i="5"/>
  <c r="Z15" i="13"/>
  <c r="B10" i="5"/>
  <c r="B20" i="5"/>
  <c r="B24" i="5"/>
  <c r="C7" i="6"/>
  <c r="AJ10" i="11"/>
  <c r="AJ11" i="11"/>
  <c r="AJ12" i="11"/>
  <c r="AJ13" i="11"/>
  <c r="AJ14" i="11" s="1"/>
  <c r="AJ15" i="11" s="1"/>
  <c r="AJ16" i="11" s="1"/>
  <c r="AJ17" i="11" s="1"/>
  <c r="AJ18" i="11" s="1"/>
  <c r="AJ19" i="11" s="1"/>
  <c r="AJ20" i="11" s="1"/>
  <c r="AJ21" i="11" s="1"/>
  <c r="AJ22" i="11" s="1"/>
  <c r="AJ23" i="11" s="1"/>
  <c r="AJ24" i="11" s="1"/>
  <c r="AJ25" i="11" s="1"/>
  <c r="AJ26" i="11" s="1"/>
  <c r="AJ27" i="11" s="1"/>
  <c r="AJ28" i="11" s="1"/>
  <c r="AJ29" i="11" s="1"/>
  <c r="AJ30" i="11" s="1"/>
  <c r="AJ31" i="11" s="1"/>
  <c r="AJ32" i="11" s="1"/>
  <c r="AJ33" i="11" s="1"/>
  <c r="AJ34" i="11" s="1"/>
  <c r="AJ36" i="11" s="1"/>
  <c r="AH27" i="13" s="1"/>
  <c r="C32" i="11"/>
  <c r="C26" i="11"/>
  <c r="C8" i="11"/>
  <c r="R36" i="11"/>
  <c r="P27" i="13"/>
  <c r="C31" i="11"/>
  <c r="C19" i="11"/>
  <c r="C9" i="11"/>
  <c r="C34" i="11"/>
  <c r="AS29" i="13"/>
  <c r="C33" i="12"/>
  <c r="AJ7" i="12"/>
  <c r="AJ8" i="12" s="1"/>
  <c r="AJ9" i="12" s="1"/>
  <c r="AJ10" i="12" s="1"/>
  <c r="AJ11" i="12"/>
  <c r="AJ12" i="12" s="1"/>
  <c r="AJ13" i="12" s="1"/>
  <c r="AJ14" i="12" s="1"/>
  <c r="AJ15" i="12" s="1"/>
  <c r="AJ16" i="12" s="1"/>
  <c r="AJ17" i="12" s="1"/>
  <c r="AJ18" i="12" s="1"/>
  <c r="AJ19" i="12" s="1"/>
  <c r="AJ20" i="12" s="1"/>
  <c r="AJ21" i="12" s="1"/>
  <c r="AJ22" i="12" s="1"/>
  <c r="AJ23" i="12" s="1"/>
  <c r="AJ24" i="12" s="1"/>
  <c r="AJ25" i="12" s="1"/>
  <c r="AJ26" i="12" s="1"/>
  <c r="AJ27" i="12" s="1"/>
  <c r="AJ28" i="12" s="1"/>
  <c r="AJ29" i="12" s="1"/>
  <c r="AJ30" i="12" s="1"/>
  <c r="AJ31" i="12" s="1"/>
  <c r="AJ32" i="12" s="1"/>
  <c r="AJ33" i="12" s="1"/>
  <c r="AJ34" i="12" s="1"/>
  <c r="AJ35" i="12" s="1"/>
  <c r="AJ37" i="12" s="1"/>
  <c r="AH29" i="13" s="1"/>
  <c r="C30" i="12"/>
  <c r="C20" i="12"/>
  <c r="C18" i="12"/>
  <c r="C14" i="12"/>
  <c r="C12" i="12"/>
  <c r="AA8" i="12"/>
  <c r="AA9" i="12" s="1"/>
  <c r="AA10" i="12" s="1"/>
  <c r="AA11" i="12" s="1"/>
  <c r="AA12" i="12" s="1"/>
  <c r="AA13" i="12" s="1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7" i="12" s="1"/>
  <c r="Y29" i="13" s="1"/>
  <c r="C34" i="12"/>
  <c r="C32" i="12"/>
  <c r="C23" i="12"/>
  <c r="C21" i="12"/>
  <c r="C19" i="12"/>
  <c r="C9" i="12"/>
  <c r="BL5" i="11"/>
  <c r="BL6" i="11" s="1"/>
  <c r="BL7" i="11" s="1"/>
  <c r="BL8" i="11" s="1"/>
  <c r="BL9" i="11" s="1"/>
  <c r="BL10" i="11" s="1"/>
  <c r="BL11" i="11" s="1"/>
  <c r="BL12" i="11" s="1"/>
  <c r="BL13" i="11" s="1"/>
  <c r="BL14" i="11" s="1"/>
  <c r="BL15" i="11" s="1"/>
  <c r="BL16" i="11" s="1"/>
  <c r="BL17" i="11" s="1"/>
  <c r="BL18" i="11" s="1"/>
  <c r="BL19" i="11" s="1"/>
  <c r="BL20" i="11" s="1"/>
  <c r="BL21" i="11" s="1"/>
  <c r="BL22" i="11" s="1"/>
  <c r="BL23" i="11" s="1"/>
  <c r="BL24" i="11" s="1"/>
  <c r="BL25" i="11" s="1"/>
  <c r="BL26" i="11" s="1"/>
  <c r="BL27" i="11" s="1"/>
  <c r="BL28" i="11" s="1"/>
  <c r="BL29" i="11" s="1"/>
  <c r="BL30" i="11" s="1"/>
  <c r="BL31" i="11" s="1"/>
  <c r="BL32" i="11" s="1"/>
  <c r="BL33" i="11" s="1"/>
  <c r="BL34" i="11" s="1"/>
  <c r="AX6" i="8"/>
  <c r="AX7" i="8"/>
  <c r="AX8" i="8"/>
  <c r="AX9" i="8" s="1"/>
  <c r="AX10" i="8" s="1"/>
  <c r="AX11" i="8" s="1"/>
  <c r="AX12" i="8" s="1"/>
  <c r="AX13" i="8" s="1"/>
  <c r="AX14" i="8" s="1"/>
  <c r="AX15" i="8" s="1"/>
  <c r="AX16" i="8" s="1"/>
  <c r="AX17" i="8" s="1"/>
  <c r="AX18" i="8" s="1"/>
  <c r="AX19" i="8" s="1"/>
  <c r="AX20" i="8" s="1"/>
  <c r="AX21" i="8" s="1"/>
  <c r="AX22" i="8" s="1"/>
  <c r="AX23" i="8" s="1"/>
  <c r="AX24" i="8" s="1"/>
  <c r="AX25" i="8" s="1"/>
  <c r="AX26" i="8" s="1"/>
  <c r="AX27" i="8" s="1"/>
  <c r="AX28" i="8" s="1"/>
  <c r="AX29" i="8" s="1"/>
  <c r="AX30" i="8" s="1"/>
  <c r="AX31" i="8" s="1"/>
  <c r="AX32" i="8" s="1"/>
  <c r="AX33" i="8" s="1"/>
  <c r="AX34" i="8" s="1"/>
  <c r="AX35" i="8" s="1"/>
  <c r="AX37" i="8" s="1"/>
  <c r="AV21" i="13" s="1"/>
  <c r="AX6" i="6"/>
  <c r="AX7" i="6"/>
  <c r="AX8" i="6"/>
  <c r="AX9" i="6" s="1"/>
  <c r="AX10" i="6" s="1"/>
  <c r="AX11" i="6" s="1"/>
  <c r="AX12" i="6" s="1"/>
  <c r="AX13" i="6" s="1"/>
  <c r="AX14" i="6" s="1"/>
  <c r="AX15" i="6" s="1"/>
  <c r="AS6" i="3"/>
  <c r="AS7" i="3" s="1"/>
  <c r="AS8" i="3" s="1"/>
  <c r="AS9" i="3" s="1"/>
  <c r="AS10" i="3" s="1"/>
  <c r="AS11" i="3" s="1"/>
  <c r="AS12" i="3" s="1"/>
  <c r="AS13" i="3" s="1"/>
  <c r="AS14" i="3" s="1"/>
  <c r="AS15" i="3" s="1"/>
  <c r="AS16" i="3" s="1"/>
  <c r="AS17" i="3" s="1"/>
  <c r="AS18" i="3" s="1"/>
  <c r="AS19" i="3" s="1"/>
  <c r="AS20" i="3" s="1"/>
  <c r="AS21" i="3" s="1"/>
  <c r="AS22" i="3" s="1"/>
  <c r="AS23" i="3" s="1"/>
  <c r="AS24" i="3" s="1"/>
  <c r="AS25" i="3" s="1"/>
  <c r="AS26" i="3" s="1"/>
  <c r="AS27" i="3" s="1"/>
  <c r="AS28" i="3" s="1"/>
  <c r="AS29" i="3" s="1"/>
  <c r="AS30" i="3" s="1"/>
  <c r="AS31" i="3" s="1"/>
  <c r="AS32" i="3" s="1"/>
  <c r="AS33" i="3" s="1"/>
  <c r="AS34" i="3" s="1"/>
  <c r="AS35" i="3" s="1"/>
  <c r="AS37" i="3" s="1"/>
  <c r="AR11" i="13" s="1"/>
  <c r="Z7" i="3"/>
  <c r="Z8" i="3" s="1"/>
  <c r="Z9" i="3" s="1"/>
  <c r="Z10" i="3" s="1"/>
  <c r="Z11" i="3" s="1"/>
  <c r="Z12" i="3" s="1"/>
  <c r="Z13" i="3" s="1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6" i="3" s="1"/>
  <c r="Z27" i="3" s="1"/>
  <c r="Z28" i="3" s="1"/>
  <c r="Z29" i="3" s="1"/>
  <c r="Z30" i="3" s="1"/>
  <c r="BK7" i="1"/>
  <c r="BK8" i="1" s="1"/>
  <c r="BK9" i="1" s="1"/>
  <c r="BK10" i="1" s="1"/>
  <c r="BK11" i="1" s="1"/>
  <c r="BK12" i="1" s="1"/>
  <c r="BK13" i="1" s="1"/>
  <c r="BK14" i="1" s="1"/>
  <c r="BK15" i="1" s="1"/>
  <c r="BK16" i="1" s="1"/>
  <c r="BK17" i="1" s="1"/>
  <c r="BK18" i="1" s="1"/>
  <c r="BK19" i="1" s="1"/>
  <c r="BK20" i="1" s="1"/>
  <c r="BK21" i="1" s="1"/>
  <c r="BK22" i="1" s="1"/>
  <c r="BK23" i="1" s="1"/>
  <c r="BK24" i="1" s="1"/>
  <c r="BK25" i="1" s="1"/>
  <c r="BK26" i="1" s="1"/>
  <c r="BK27" i="1" s="1"/>
  <c r="BK28" i="1" s="1"/>
  <c r="BK29" i="1" s="1"/>
  <c r="BK30" i="1" s="1"/>
  <c r="BK31" i="1" s="1"/>
  <c r="BK32" i="1" s="1"/>
  <c r="BK33" i="1" s="1"/>
  <c r="BK34" i="1" s="1"/>
  <c r="BK36" i="1" s="1"/>
  <c r="BJ7" i="13" s="1"/>
  <c r="C6" i="12"/>
  <c r="C5" i="12"/>
  <c r="D5" i="12" s="1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R37" i="12"/>
  <c r="P29" i="13" s="1"/>
  <c r="Q6" i="12"/>
  <c r="Q7" i="12"/>
  <c r="Q8" i="12"/>
  <c r="Q9" i="12" s="1"/>
  <c r="Q10" i="12" s="1"/>
  <c r="Q11" i="12" s="1"/>
  <c r="Q12" i="12" s="1"/>
  <c r="Q13" i="12" s="1"/>
  <c r="Q14" i="12" s="1"/>
  <c r="Q15" i="12" s="1"/>
  <c r="Q16" i="12" s="1"/>
  <c r="Q17" i="12" s="1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Q35" i="12" s="1"/>
  <c r="Q37" i="12" s="1"/>
  <c r="O29" i="13" s="1"/>
  <c r="BH6" i="12"/>
  <c r="BH7" i="12"/>
  <c r="BH8" i="12"/>
  <c r="BH9" i="12" s="1"/>
  <c r="BH10" i="12" s="1"/>
  <c r="BH11" i="12" s="1"/>
  <c r="BH12" i="12" s="1"/>
  <c r="BH13" i="12" s="1"/>
  <c r="BH14" i="12" s="1"/>
  <c r="BH15" i="12" s="1"/>
  <c r="BH16" i="12" s="1"/>
  <c r="BH17" i="12" s="1"/>
  <c r="BH18" i="12" s="1"/>
  <c r="BH19" i="12" s="1"/>
  <c r="BH20" i="12" s="1"/>
  <c r="BH21" i="12" s="1"/>
  <c r="BH22" i="12" s="1"/>
  <c r="BH23" i="12" s="1"/>
  <c r="BH24" i="12" s="1"/>
  <c r="BH25" i="12" s="1"/>
  <c r="BH26" i="12" s="1"/>
  <c r="BH27" i="12" s="1"/>
  <c r="BH28" i="12" s="1"/>
  <c r="BH29" i="12" s="1"/>
  <c r="BH30" i="12" s="1"/>
  <c r="BH31" i="12" s="1"/>
  <c r="BH32" i="12" s="1"/>
  <c r="BH33" i="12" s="1"/>
  <c r="BH34" i="12" s="1"/>
  <c r="BH35" i="12" s="1"/>
  <c r="BH37" i="12" s="1"/>
  <c r="BF29" i="13" s="1"/>
  <c r="C35" i="12"/>
  <c r="AX6" i="12"/>
  <c r="AX7" i="12"/>
  <c r="AX8" i="12" s="1"/>
  <c r="AX9" i="12" s="1"/>
  <c r="AX10" i="12" s="1"/>
  <c r="AX11" i="12" s="1"/>
  <c r="AX12" i="12" s="1"/>
  <c r="AX13" i="12" s="1"/>
  <c r="AX14" i="12" s="1"/>
  <c r="AX15" i="12" s="1"/>
  <c r="AX16" i="12" s="1"/>
  <c r="AX17" i="12" s="1"/>
  <c r="AX18" i="12" s="1"/>
  <c r="AX19" i="12" s="1"/>
  <c r="AX20" i="12" s="1"/>
  <c r="AX21" i="12" s="1"/>
  <c r="AX22" i="12" s="1"/>
  <c r="AX23" i="12" s="1"/>
  <c r="AX24" i="12" s="1"/>
  <c r="AX25" i="12" s="1"/>
  <c r="AX26" i="12" s="1"/>
  <c r="AX27" i="12" s="1"/>
  <c r="AX28" i="12" s="1"/>
  <c r="AX29" i="12" s="1"/>
  <c r="AX30" i="12" s="1"/>
  <c r="AX31" i="12" s="1"/>
  <c r="AX32" i="12" s="1"/>
  <c r="AX33" i="12" s="1"/>
  <c r="AX34" i="12" s="1"/>
  <c r="AX35" i="12" s="1"/>
  <c r="AX37" i="12" s="1"/>
  <c r="AV29" i="13" s="1"/>
  <c r="C27" i="12"/>
  <c r="C6" i="8"/>
  <c r="D6" i="8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C25" i="8"/>
  <c r="BI37" i="8"/>
  <c r="BG21" i="13"/>
  <c r="BL8" i="8"/>
  <c r="BL9" i="8"/>
  <c r="BL10" i="8" s="1"/>
  <c r="BL11" i="8" s="1"/>
  <c r="BL12" i="8" s="1"/>
  <c r="BL13" i="8" s="1"/>
  <c r="BL14" i="8" s="1"/>
  <c r="BL15" i="8" s="1"/>
  <c r="BL16" i="8" s="1"/>
  <c r="BL17" i="8" s="1"/>
  <c r="BL18" i="8" s="1"/>
  <c r="BL19" i="8" s="1"/>
  <c r="BL20" i="8" s="1"/>
  <c r="BL21" i="8" s="1"/>
  <c r="BL22" i="8" s="1"/>
  <c r="BL23" i="8" s="1"/>
  <c r="BL24" i="8" s="1"/>
  <c r="BL25" i="8"/>
  <c r="BL26" i="8" s="1"/>
  <c r="BL27" i="8" s="1"/>
  <c r="BL28" i="8" s="1"/>
  <c r="BL29" i="8" s="1"/>
  <c r="BL30" i="8"/>
  <c r="BL31" i="8" s="1"/>
  <c r="BL32" i="8" s="1"/>
  <c r="BL33" i="8" s="1"/>
  <c r="BL34" i="8" s="1"/>
  <c r="BL35" i="8" s="1"/>
  <c r="BL37" i="8" s="1"/>
  <c r="BJ21" i="13" s="1"/>
  <c r="AJ8" i="10"/>
  <c r="AJ9" i="10" s="1"/>
  <c r="AJ10" i="10" s="1"/>
  <c r="AJ11" i="10"/>
  <c r="AJ12" i="10" s="1"/>
  <c r="AJ13" i="10" s="1"/>
  <c r="AJ14" i="10" s="1"/>
  <c r="AJ15" i="10" s="1"/>
  <c r="AJ16" i="10"/>
  <c r="AJ17" i="10" s="1"/>
  <c r="AJ18" i="10" s="1"/>
  <c r="AJ19" i="10" s="1"/>
  <c r="AJ20" i="10" s="1"/>
  <c r="AJ21" i="10" s="1"/>
  <c r="AJ22" i="10" s="1"/>
  <c r="AJ23" i="10" s="1"/>
  <c r="AJ24" i="10" s="1"/>
  <c r="AJ25" i="10" s="1"/>
  <c r="AJ26" i="10" s="1"/>
  <c r="AJ27" i="10" s="1"/>
  <c r="AJ28" i="10" s="1"/>
  <c r="AJ29" i="10" s="1"/>
  <c r="AJ30" i="10" s="1"/>
  <c r="AJ31" i="10" s="1"/>
  <c r="AJ32" i="10" s="1"/>
  <c r="AJ33" i="10" s="1"/>
  <c r="AJ34" i="10" s="1"/>
  <c r="AJ35" i="10" s="1"/>
  <c r="AJ37" i="10" s="1"/>
  <c r="AH25" i="13"/>
  <c r="B12" i="5"/>
  <c r="AT37" i="5"/>
  <c r="AS15" i="13" s="1"/>
  <c r="AP37" i="5"/>
  <c r="AO15" i="13" s="1"/>
  <c r="BC7" i="5"/>
  <c r="BC8" i="5"/>
  <c r="BC9" i="5" s="1"/>
  <c r="BC10" i="5" s="1"/>
  <c r="BC11" i="5" s="1"/>
  <c r="BC12" i="5" s="1"/>
  <c r="BC13" i="5" s="1"/>
  <c r="BC14" i="5" s="1"/>
  <c r="BC15" i="5" s="1"/>
  <c r="BC16" i="5" s="1"/>
  <c r="BC17" i="5" s="1"/>
  <c r="BC18" i="5" s="1"/>
  <c r="BC19" i="5" s="1"/>
  <c r="BC20" i="5" s="1"/>
  <c r="BC21" i="5"/>
  <c r="BC22" i="5" s="1"/>
  <c r="BC23" i="5" s="1"/>
  <c r="BC24" i="5" s="1"/>
  <c r="BC25" i="5" s="1"/>
  <c r="BC26" i="5" s="1"/>
  <c r="BC27" i="5" s="1"/>
  <c r="BC28" i="5" s="1"/>
  <c r="BC29" i="5" s="1"/>
  <c r="BC30" i="5" s="1"/>
  <c r="BC31" i="5" s="1"/>
  <c r="BC32" i="5" s="1"/>
  <c r="BC33" i="5" s="1"/>
  <c r="BC34" i="5" s="1"/>
  <c r="BC35" i="5" s="1"/>
  <c r="BC37" i="5" s="1"/>
  <c r="BB15" i="13" s="1"/>
  <c r="AO7" i="5"/>
  <c r="AO8" i="5"/>
  <c r="AO9" i="5" s="1"/>
  <c r="AO10" i="5" s="1"/>
  <c r="AO11" i="5" s="1"/>
  <c r="AO12" i="5" s="1"/>
  <c r="AO13" i="5" s="1"/>
  <c r="AO14" i="5" s="1"/>
  <c r="AO15" i="5" s="1"/>
  <c r="AO16" i="5" s="1"/>
  <c r="AO17" i="5" s="1"/>
  <c r="AO18" i="5" s="1"/>
  <c r="AO19" i="5" s="1"/>
  <c r="AO20" i="5" s="1"/>
  <c r="AO21" i="5" s="1"/>
  <c r="AO22" i="5" s="1"/>
  <c r="AO23" i="5" s="1"/>
  <c r="AO24" i="5" s="1"/>
  <c r="AO25" i="5" s="1"/>
  <c r="AO26" i="5" s="1"/>
  <c r="AO27" i="5" s="1"/>
  <c r="AO28" i="5" s="1"/>
  <c r="AO29" i="5" s="1"/>
  <c r="AO30" i="5" s="1"/>
  <c r="AO31" i="5" s="1"/>
  <c r="AO32" i="5" s="1"/>
  <c r="AO33" i="5" s="1"/>
  <c r="AO34" i="5" s="1"/>
  <c r="AO35" i="5" s="1"/>
  <c r="AO37" i="5" s="1"/>
  <c r="AN15" i="13" s="1"/>
  <c r="BH37" i="5"/>
  <c r="BG15" i="13" s="1"/>
  <c r="AO6" i="4"/>
  <c r="AO7" i="4" s="1"/>
  <c r="AO8" i="4" s="1"/>
  <c r="AO9" i="4" s="1"/>
  <c r="AO10" i="4" s="1"/>
  <c r="AO11" i="4" s="1"/>
  <c r="AO12" i="4" s="1"/>
  <c r="AO13" i="4" s="1"/>
  <c r="AO14" i="4" s="1"/>
  <c r="AO15" i="4" s="1"/>
  <c r="AO16" i="4" s="1"/>
  <c r="AO17" i="4" s="1"/>
  <c r="AO18" i="4" s="1"/>
  <c r="AO19" i="4"/>
  <c r="AO20" i="4" s="1"/>
  <c r="AO21" i="4" s="1"/>
  <c r="AO22" i="4" s="1"/>
  <c r="AO23" i="4" s="1"/>
  <c r="AO24" i="4" s="1"/>
  <c r="AO25" i="4" s="1"/>
  <c r="AO26" i="4" s="1"/>
  <c r="AO27" i="4" s="1"/>
  <c r="AO28" i="4" s="1"/>
  <c r="AO29" i="4" s="1"/>
  <c r="AO30" i="4" s="1"/>
  <c r="AO31" i="4" s="1"/>
  <c r="AO32" i="4" s="1"/>
  <c r="AO33" i="4" s="1"/>
  <c r="AO34" i="4" s="1"/>
  <c r="AO36" i="4" s="1"/>
  <c r="AN13" i="13" s="1"/>
  <c r="AW6" i="4"/>
  <c r="AW7" i="4"/>
  <c r="AW8" i="4"/>
  <c r="AW9" i="4" s="1"/>
  <c r="AW10" i="4" s="1"/>
  <c r="AW11" i="4" s="1"/>
  <c r="AW12" i="4" s="1"/>
  <c r="AW13" i="4"/>
  <c r="AW14" i="4" s="1"/>
  <c r="AW15" i="4" s="1"/>
  <c r="AW16" i="4"/>
  <c r="AW17" i="4" s="1"/>
  <c r="AW18" i="4" s="1"/>
  <c r="AW19" i="4" s="1"/>
  <c r="AW20" i="4" s="1"/>
  <c r="AW21" i="4" s="1"/>
  <c r="AW22" i="4" s="1"/>
  <c r="AW23" i="4" s="1"/>
  <c r="AW24" i="4" s="1"/>
  <c r="AW25" i="4" s="1"/>
  <c r="AW26" i="4" s="1"/>
  <c r="AW27" i="4"/>
  <c r="AW28" i="4" s="1"/>
  <c r="AW29" i="4" s="1"/>
  <c r="AW30" i="4" s="1"/>
  <c r="AW31" i="4" s="1"/>
  <c r="AW32" i="4" s="1"/>
  <c r="AW33" i="4" s="1"/>
  <c r="AW34" i="4" s="1"/>
  <c r="AW36" i="4" s="1"/>
  <c r="AV13" i="13" s="1"/>
  <c r="B30" i="3"/>
  <c r="B12" i="3"/>
  <c r="B25" i="3"/>
  <c r="B9" i="3"/>
  <c r="B20" i="3"/>
  <c r="B21" i="3"/>
  <c r="B16" i="3"/>
  <c r="BC7" i="2"/>
  <c r="BC8" i="2"/>
  <c r="BC9" i="2" s="1"/>
  <c r="BC10" i="2" s="1"/>
  <c r="BC11" i="2" s="1"/>
  <c r="BC12" i="2" s="1"/>
  <c r="BC13" i="2" s="1"/>
  <c r="BC14" i="2" s="1"/>
  <c r="BC15" i="2" s="1"/>
  <c r="BC16" i="2" s="1"/>
  <c r="BC17" i="2" s="1"/>
  <c r="BC18" i="2" s="1"/>
  <c r="BC19" i="2"/>
  <c r="BC20" i="2" s="1"/>
  <c r="BC21" i="2" s="1"/>
  <c r="BC22" i="2" s="1"/>
  <c r="BC23" i="2" s="1"/>
  <c r="BC24" i="2" s="1"/>
  <c r="BC25" i="2" s="1"/>
  <c r="BC26" i="2" s="1"/>
  <c r="BC27" i="2" s="1"/>
  <c r="BC28" i="2" s="1"/>
  <c r="BC29" i="2" s="1"/>
  <c r="BC30" i="2" s="1"/>
  <c r="BC31" i="2" s="1"/>
  <c r="BC32" i="2" s="1"/>
  <c r="BC33" i="2" s="1"/>
  <c r="BC34" i="2" s="1"/>
  <c r="BC35" i="2" s="1"/>
  <c r="BC37" i="2" s="1"/>
  <c r="BB9" i="13" s="1"/>
  <c r="AW6" i="2"/>
  <c r="AW7" i="2" s="1"/>
  <c r="AW8" i="2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W31" i="2" s="1"/>
  <c r="AW32" i="2" s="1"/>
  <c r="AW33" i="2" s="1"/>
  <c r="AW34" i="2" s="1"/>
  <c r="AW35" i="2" s="1"/>
  <c r="AW37" i="2" s="1"/>
  <c r="AV9" i="13" s="1"/>
  <c r="AV31" i="13" s="1"/>
  <c r="B10" i="2"/>
  <c r="B6" i="2"/>
  <c r="AO6" i="2"/>
  <c r="AO7" i="2" s="1"/>
  <c r="AO8" i="2" s="1"/>
  <c r="AO9" i="2"/>
  <c r="AO10" i="2" s="1"/>
  <c r="AO11" i="2" s="1"/>
  <c r="AO12" i="2"/>
  <c r="AO13" i="2" s="1"/>
  <c r="AO14" i="2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7" i="2" s="1"/>
  <c r="AN9" i="13" s="1"/>
  <c r="C14" i="6"/>
  <c r="C23" i="6"/>
  <c r="C6" i="7"/>
  <c r="C18" i="7"/>
  <c r="B31" i="5"/>
  <c r="AX37" i="5"/>
  <c r="AW15" i="13" s="1"/>
  <c r="B9" i="2"/>
  <c r="B28" i="2"/>
  <c r="B27" i="2"/>
  <c r="B34" i="2"/>
  <c r="B29" i="2"/>
  <c r="B25" i="2"/>
  <c r="B8" i="2"/>
  <c r="B7" i="2"/>
  <c r="P6" i="2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7" i="2" s="1"/>
  <c r="O9" i="13" s="1"/>
  <c r="B30" i="2"/>
  <c r="B5" i="3"/>
  <c r="C5" i="3"/>
  <c r="C6" i="3" s="1"/>
  <c r="C7" i="3"/>
  <c r="C8" i="3" s="1"/>
  <c r="C9" i="3" s="1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/>
  <c r="C22" i="3" s="1"/>
  <c r="C23" i="3" s="1"/>
  <c r="C24" i="3" s="1"/>
  <c r="C25" i="3" s="1"/>
  <c r="C26" i="3" s="1"/>
  <c r="B15" i="3"/>
  <c r="D37" i="3"/>
  <c r="C11" i="13"/>
  <c r="B28" i="3"/>
  <c r="BD37" i="3"/>
  <c r="BC11" i="13" s="1"/>
  <c r="Q37" i="3"/>
  <c r="P11" i="13" s="1"/>
  <c r="Z31" i="3"/>
  <c r="Z32" i="3" s="1"/>
  <c r="Z33" i="3"/>
  <c r="Z34" i="3" s="1"/>
  <c r="Z35" i="3"/>
  <c r="Z37" i="3" s="1"/>
  <c r="Y11" i="13"/>
  <c r="Q36" i="4"/>
  <c r="P13" i="13"/>
  <c r="B8" i="5"/>
  <c r="BD37" i="5"/>
  <c r="BC15" i="13" s="1"/>
  <c r="B26" i="5"/>
  <c r="Q37" i="5"/>
  <c r="P15" i="13"/>
  <c r="D37" i="5"/>
  <c r="C15" i="13"/>
  <c r="C6" i="6"/>
  <c r="D6" i="6"/>
  <c r="D7" i="6" s="1"/>
  <c r="D8" i="6"/>
  <c r="D9" i="6" s="1"/>
  <c r="D10" i="6" s="1"/>
  <c r="D11" i="6" s="1"/>
  <c r="D12" i="6" s="1"/>
  <c r="AA6" i="6"/>
  <c r="AA7" i="6"/>
  <c r="AA8" i="6" s="1"/>
  <c r="AA9" i="6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29" i="6" s="1"/>
  <c r="AA30" i="6" s="1"/>
  <c r="AA31" i="6" s="1"/>
  <c r="AA32" i="6" s="1"/>
  <c r="AA33" i="6" s="1"/>
  <c r="AA34" i="6" s="1"/>
  <c r="AA36" i="6" s="1"/>
  <c r="Y17" i="13" s="1"/>
  <c r="C10" i="6"/>
  <c r="C11" i="6"/>
  <c r="C24" i="11"/>
  <c r="C29" i="11"/>
  <c r="C21" i="11"/>
  <c r="BI36" i="11"/>
  <c r="AB36" i="11"/>
  <c r="Z27" i="13" s="1"/>
  <c r="BE36" i="11"/>
  <c r="C5" i="11"/>
  <c r="D5" i="11"/>
  <c r="D6" i="11" s="1"/>
  <c r="D7" i="11" s="1"/>
  <c r="D8" i="11" s="1"/>
  <c r="D9" i="11" s="1"/>
  <c r="D10" i="11" s="1"/>
  <c r="D11" i="11" s="1"/>
  <c r="D12" i="11" s="1"/>
  <c r="D13" i="11"/>
  <c r="BH7" i="11"/>
  <c r="BH8" i="11"/>
  <c r="BH9" i="11" s="1"/>
  <c r="BH10" i="11"/>
  <c r="BH11" i="11" s="1"/>
  <c r="BH12" i="11"/>
  <c r="BH13" i="11" s="1"/>
  <c r="BH14" i="11" s="1"/>
  <c r="BH15" i="11" s="1"/>
  <c r="BH16" i="11" s="1"/>
  <c r="BH17" i="11" s="1"/>
  <c r="BH18" i="11" s="1"/>
  <c r="BH19" i="11" s="1"/>
  <c r="BH20" i="11" s="1"/>
  <c r="BH21" i="11" s="1"/>
  <c r="BH22" i="11" s="1"/>
  <c r="BH23" i="11" s="1"/>
  <c r="BH24" i="11" s="1"/>
  <c r="BH25" i="11" s="1"/>
  <c r="BH26" i="11" s="1"/>
  <c r="BH27" i="11" s="1"/>
  <c r="BH28" i="11" s="1"/>
  <c r="BH29" i="11" s="1"/>
  <c r="BH30" i="11" s="1"/>
  <c r="BH31" i="11" s="1"/>
  <c r="BH32" i="11" s="1"/>
  <c r="BH33" i="11" s="1"/>
  <c r="BH34" i="11" s="1"/>
  <c r="AK36" i="11"/>
  <c r="AI27" i="13"/>
  <c r="C27" i="11"/>
  <c r="C7" i="11"/>
  <c r="C28" i="11"/>
  <c r="C16" i="11"/>
  <c r="C12" i="11"/>
  <c r="C33" i="11"/>
  <c r="C13" i="11"/>
  <c r="AA32" i="9"/>
  <c r="AA35" i="9" s="1"/>
  <c r="Y23" i="13"/>
  <c r="AP35" i="9"/>
  <c r="AN23" i="13" s="1"/>
  <c r="AT8" i="9"/>
  <c r="AT9" i="9" s="1"/>
  <c r="AT10" i="9" s="1"/>
  <c r="AT11" i="9" s="1"/>
  <c r="AT12" i="9" s="1"/>
  <c r="AT13" i="9" s="1"/>
  <c r="AT14" i="9" s="1"/>
  <c r="AT15" i="9" s="1"/>
  <c r="AT16" i="9"/>
  <c r="AT17" i="9" s="1"/>
  <c r="AT18" i="9" s="1"/>
  <c r="AT19" i="9" s="1"/>
  <c r="AT20" i="9" s="1"/>
  <c r="AT21" i="9" s="1"/>
  <c r="AT22" i="9" s="1"/>
  <c r="AT23" i="9" s="1"/>
  <c r="AT24" i="9" s="1"/>
  <c r="AT25" i="9" s="1"/>
  <c r="AT26" i="9" s="1"/>
  <c r="AT27" i="9" s="1"/>
  <c r="AT28" i="9" s="1"/>
  <c r="AT29" i="9" s="1"/>
  <c r="AT30" i="9" s="1"/>
  <c r="AT31" i="9" s="1"/>
  <c r="AT32" i="9" s="1"/>
  <c r="AT35" i="9" s="1"/>
  <c r="AR23" i="13" s="1"/>
  <c r="C20" i="9"/>
  <c r="C24" i="9"/>
  <c r="C28" i="9"/>
  <c r="C32" i="9"/>
  <c r="Q6" i="9"/>
  <c r="Q7" i="9"/>
  <c r="Q8" i="9" s="1"/>
  <c r="Q9" i="9"/>
  <c r="Q10" i="9" s="1"/>
  <c r="Q11" i="9" s="1"/>
  <c r="Q12" i="9" s="1"/>
  <c r="Q13" i="9" s="1"/>
  <c r="Q14" i="9" s="1"/>
  <c r="Q15" i="9" s="1"/>
  <c r="Q16" i="9" s="1"/>
  <c r="Q17" i="9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5" i="9" s="1"/>
  <c r="O23" i="13" s="1"/>
  <c r="C23" i="13"/>
  <c r="C17" i="9"/>
  <c r="AI23" i="13"/>
  <c r="C26" i="9"/>
  <c r="C13" i="9"/>
  <c r="C5" i="9"/>
  <c r="D5" i="9"/>
  <c r="D6" i="9" s="1"/>
  <c r="AX5" i="9"/>
  <c r="AX6" i="9" s="1"/>
  <c r="AX7" i="9" s="1"/>
  <c r="AX8" i="9" s="1"/>
  <c r="AX9" i="9" s="1"/>
  <c r="AX10" i="9" s="1"/>
  <c r="AX11" i="9" s="1"/>
  <c r="AX12" i="9" s="1"/>
  <c r="AX13" i="9" s="1"/>
  <c r="AX14" i="9" s="1"/>
  <c r="AX15" i="9" s="1"/>
  <c r="AX16" i="9" s="1"/>
  <c r="AX17" i="9" s="1"/>
  <c r="AX18" i="9" s="1"/>
  <c r="AX19" i="9" s="1"/>
  <c r="AX20" i="9" s="1"/>
  <c r="AX21" i="9" s="1"/>
  <c r="AX22" i="9" s="1"/>
  <c r="AX23" i="9" s="1"/>
  <c r="AX24" i="9" s="1"/>
  <c r="AX25" i="9" s="1"/>
  <c r="AX26" i="9" s="1"/>
  <c r="AX27" i="9" s="1"/>
  <c r="AX28" i="9" s="1"/>
  <c r="AX29" i="9" s="1"/>
  <c r="AX30" i="9" s="1"/>
  <c r="AX31" i="9" s="1"/>
  <c r="AX32" i="9" s="1"/>
  <c r="AX35" i="9" s="1"/>
  <c r="AV23" i="13" s="1"/>
  <c r="C29" i="9"/>
  <c r="C25" i="9"/>
  <c r="C21" i="9"/>
  <c r="C12" i="9"/>
  <c r="BH7" i="9"/>
  <c r="BH8" i="9"/>
  <c r="BH9" i="9" s="1"/>
  <c r="BH10" i="9"/>
  <c r="BH11" i="9" s="1"/>
  <c r="BH12" i="9"/>
  <c r="BH13" i="9" s="1"/>
  <c r="BH14" i="9" s="1"/>
  <c r="BH15" i="9" s="1"/>
  <c r="BH16" i="9" s="1"/>
  <c r="BH17" i="9" s="1"/>
  <c r="BH18" i="9" s="1"/>
  <c r="BH19" i="9" s="1"/>
  <c r="BH20" i="9" s="1"/>
  <c r="BH21" i="9" s="1"/>
  <c r="BH22" i="9" s="1"/>
  <c r="BH23" i="9" s="1"/>
  <c r="BH24" i="9" s="1"/>
  <c r="BH25" i="9" s="1"/>
  <c r="BH26" i="9" s="1"/>
  <c r="BH27" i="9" s="1"/>
  <c r="BH28" i="9" s="1"/>
  <c r="BH29" i="9" s="1"/>
  <c r="BH30" i="9" s="1"/>
  <c r="BH31" i="9" s="1"/>
  <c r="BH32" i="9" s="1"/>
  <c r="BH35" i="9" s="1"/>
  <c r="C8" i="9"/>
  <c r="AJ6" i="9"/>
  <c r="AJ7" i="9" s="1"/>
  <c r="AJ8" i="9" s="1"/>
  <c r="AJ9" i="9" s="1"/>
  <c r="AJ10" i="9" s="1"/>
  <c r="AJ11" i="9" s="1"/>
  <c r="AJ12" i="9" s="1"/>
  <c r="AJ13" i="9" s="1"/>
  <c r="AJ14" i="9" s="1"/>
  <c r="AJ15" i="9" s="1"/>
  <c r="AJ16" i="9" s="1"/>
  <c r="AJ17" i="9" s="1"/>
  <c r="AJ18" i="9" s="1"/>
  <c r="AJ19" i="9" s="1"/>
  <c r="AJ20" i="9" s="1"/>
  <c r="AJ21" i="9" s="1"/>
  <c r="AJ22" i="9" s="1"/>
  <c r="AJ23" i="9" s="1"/>
  <c r="AJ24" i="9" s="1"/>
  <c r="AJ25" i="9" s="1"/>
  <c r="AJ26" i="9" s="1"/>
  <c r="AJ27" i="9" s="1"/>
  <c r="AJ28" i="9" s="1"/>
  <c r="AJ29" i="9" s="1"/>
  <c r="AJ30" i="9" s="1"/>
  <c r="AJ31" i="9" s="1"/>
  <c r="AJ32" i="9" s="1"/>
  <c r="AJ35" i="9" s="1"/>
  <c r="AH23" i="13" s="1"/>
  <c r="BD11" i="9"/>
  <c r="BD12" i="9"/>
  <c r="BD13" i="9"/>
  <c r="BD14" i="9" s="1"/>
  <c r="BD15" i="9" s="1"/>
  <c r="BD16" i="9" s="1"/>
  <c r="BD17" i="9"/>
  <c r="BD18" i="9" s="1"/>
  <c r="BD19" i="9" s="1"/>
  <c r="BD20" i="9" s="1"/>
  <c r="BD21" i="9" s="1"/>
  <c r="BD22" i="9" s="1"/>
  <c r="BD23" i="9" s="1"/>
  <c r="BD24" i="9" s="1"/>
  <c r="BD25" i="9" s="1"/>
  <c r="BD26" i="9" s="1"/>
  <c r="BD27" i="9" s="1"/>
  <c r="BD28" i="9" s="1"/>
  <c r="BD29" i="9" s="1"/>
  <c r="BD30" i="9" s="1"/>
  <c r="BD31" i="9" s="1"/>
  <c r="BD32" i="9" s="1"/>
  <c r="BD35" i="9" s="1"/>
  <c r="BB23" i="13" s="1"/>
  <c r="C9" i="9"/>
  <c r="AG31" i="13"/>
  <c r="AQ37" i="7"/>
  <c r="AO19" i="13"/>
  <c r="AT6" i="7"/>
  <c r="AT7" i="7"/>
  <c r="AT8" i="7" s="1"/>
  <c r="AT9" i="7" s="1"/>
  <c r="AT10" i="7" s="1"/>
  <c r="AT11" i="7"/>
  <c r="AT12" i="7" s="1"/>
  <c r="AT13" i="7" s="1"/>
  <c r="AT14" i="7" s="1"/>
  <c r="AT15" i="7" s="1"/>
  <c r="AT16" i="7" s="1"/>
  <c r="AT17" i="7" s="1"/>
  <c r="AT18" i="7" s="1"/>
  <c r="AT19" i="7" s="1"/>
  <c r="AT20" i="7" s="1"/>
  <c r="AT21" i="7" s="1"/>
  <c r="AT22" i="7" s="1"/>
  <c r="AT23" i="7" s="1"/>
  <c r="AT24" i="7" s="1"/>
  <c r="AT25" i="7" s="1"/>
  <c r="AT26" i="7" s="1"/>
  <c r="AT27" i="7" s="1"/>
  <c r="AT28" i="7" s="1"/>
  <c r="AT29" i="7" s="1"/>
  <c r="AT30" i="7" s="1"/>
  <c r="AT31" i="7" s="1"/>
  <c r="AT32" i="7" s="1"/>
  <c r="AT33" i="7" s="1"/>
  <c r="AT34" i="7" s="1"/>
  <c r="AT35" i="7" s="1"/>
  <c r="AT37" i="7" s="1"/>
  <c r="AR19" i="13" s="1"/>
  <c r="C34" i="7"/>
  <c r="AA6" i="7"/>
  <c r="AA7" i="7" s="1"/>
  <c r="AA8" i="7" s="1"/>
  <c r="AA9" i="7" s="1"/>
  <c r="AA10" i="7" s="1"/>
  <c r="AA11" i="7" s="1"/>
  <c r="AA12" i="7" s="1"/>
  <c r="AA13" i="7" s="1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AA32" i="7" s="1"/>
  <c r="AA33" i="7" s="1"/>
  <c r="AA34" i="7" s="1"/>
  <c r="AA35" i="7" s="1"/>
  <c r="AA37" i="7" s="1"/>
  <c r="Y19" i="13" s="1"/>
  <c r="C25" i="7"/>
  <c r="C17" i="7"/>
  <c r="C9" i="7"/>
  <c r="AP7" i="7"/>
  <c r="AP8" i="7"/>
  <c r="AP9" i="7" s="1"/>
  <c r="AP10" i="7" s="1"/>
  <c r="AP11" i="7" s="1"/>
  <c r="AP12" i="7" s="1"/>
  <c r="AP13" i="7" s="1"/>
  <c r="AP14" i="7" s="1"/>
  <c r="AP15" i="7" s="1"/>
  <c r="AP16" i="7" s="1"/>
  <c r="AP17" i="7" s="1"/>
  <c r="AP18" i="7" s="1"/>
  <c r="AP19" i="7" s="1"/>
  <c r="AP20" i="7" s="1"/>
  <c r="AP21" i="7" s="1"/>
  <c r="AP22" i="7" s="1"/>
  <c r="AP23" i="7" s="1"/>
  <c r="AP24" i="7" s="1"/>
  <c r="AP25" i="7" s="1"/>
  <c r="AP26" i="7" s="1"/>
  <c r="AP27" i="7" s="1"/>
  <c r="AP28" i="7" s="1"/>
  <c r="AP29" i="7" s="1"/>
  <c r="AP30" i="7" s="1"/>
  <c r="AP31" i="7" s="1"/>
  <c r="AP32" i="7" s="1"/>
  <c r="AP33" i="7" s="1"/>
  <c r="AP34" i="7" s="1"/>
  <c r="AP35" i="7" s="1"/>
  <c r="AP37" i="7" s="1"/>
  <c r="AN19" i="13" s="1"/>
  <c r="AX6" i="7"/>
  <c r="AX7" i="7"/>
  <c r="AX8" i="7"/>
  <c r="AX9" i="7" s="1"/>
  <c r="AX10" i="7" s="1"/>
  <c r="AX11" i="7" s="1"/>
  <c r="AX12" i="7" s="1"/>
  <c r="AX13" i="7" s="1"/>
  <c r="AX14" i="7" s="1"/>
  <c r="AX15" i="7" s="1"/>
  <c r="AX16" i="7" s="1"/>
  <c r="AX17" i="7" s="1"/>
  <c r="AX18" i="7" s="1"/>
  <c r="AX19" i="7" s="1"/>
  <c r="AX20" i="7" s="1"/>
  <c r="AX21" i="7" s="1"/>
  <c r="AX22" i="7" s="1"/>
  <c r="AX23" i="7" s="1"/>
  <c r="AX24" i="7" s="1"/>
  <c r="AX25" i="7" s="1"/>
  <c r="AX26" i="7" s="1"/>
  <c r="AX27" i="7" s="1"/>
  <c r="AX28" i="7" s="1"/>
  <c r="AX29" i="7" s="1"/>
  <c r="AX30" i="7" s="1"/>
  <c r="AX31" i="7" s="1"/>
  <c r="AX32" i="7" s="1"/>
  <c r="AX33" i="7" s="1"/>
  <c r="AX34" i="7" s="1"/>
  <c r="AX35" i="7" s="1"/>
  <c r="AX37" i="7" s="1"/>
  <c r="AV19" i="13" s="1"/>
  <c r="BL5" i="7"/>
  <c r="BL6" i="7"/>
  <c r="BI37" i="7"/>
  <c r="BG19" i="13" s="1"/>
  <c r="C24" i="7"/>
  <c r="C26" i="7"/>
  <c r="C22" i="7"/>
  <c r="C14" i="7"/>
  <c r="AB37" i="7"/>
  <c r="Z19" i="13"/>
  <c r="C33" i="7"/>
  <c r="C29" i="7"/>
  <c r="C21" i="7"/>
  <c r="C16" i="7"/>
  <c r="C30" i="7"/>
  <c r="C13" i="7"/>
  <c r="R37" i="7"/>
  <c r="P19" i="13"/>
  <c r="C8" i="7"/>
  <c r="BE37" i="7"/>
  <c r="BC19" i="13"/>
  <c r="C5" i="7"/>
  <c r="D5" i="7"/>
  <c r="AU37" i="7"/>
  <c r="AS19" i="13"/>
  <c r="C20" i="7"/>
  <c r="AK37" i="7"/>
  <c r="AI19" i="13" s="1"/>
  <c r="AI31" i="13" s="1"/>
  <c r="C28" i="7"/>
  <c r="C31" i="7"/>
  <c r="C19" i="7"/>
  <c r="C12" i="7"/>
  <c r="C32" i="7"/>
  <c r="C15" i="7"/>
  <c r="BD7" i="7"/>
  <c r="BD8" i="7" s="1"/>
  <c r="BD9" i="7" s="1"/>
  <c r="BD10" i="7" s="1"/>
  <c r="BD11" i="7" s="1"/>
  <c r="BD12" i="7" s="1"/>
  <c r="BD13" i="7" s="1"/>
  <c r="BD14" i="7" s="1"/>
  <c r="BD15" i="7" s="1"/>
  <c r="BD16" i="7" s="1"/>
  <c r="BD17" i="7" s="1"/>
  <c r="BD18" i="7" s="1"/>
  <c r="BD19" i="7" s="1"/>
  <c r="BD20" i="7" s="1"/>
  <c r="BD21" i="7" s="1"/>
  <c r="BD22" i="7" s="1"/>
  <c r="BD23" i="7" s="1"/>
  <c r="BD24" i="7" s="1"/>
  <c r="BD25" i="7" s="1"/>
  <c r="BD26" i="7" s="1"/>
  <c r="BD27" i="7" s="1"/>
  <c r="BD28" i="7" s="1"/>
  <c r="BD29" i="7" s="1"/>
  <c r="BD30" i="7" s="1"/>
  <c r="BD31" i="7" s="1"/>
  <c r="BD32" i="7" s="1"/>
  <c r="BD33" i="7" s="1"/>
  <c r="BD34" i="7" s="1"/>
  <c r="BD35" i="7" s="1"/>
  <c r="BD37" i="7" s="1"/>
  <c r="BB19" i="13" s="1"/>
  <c r="BL7" i="7"/>
  <c r="BL8" i="7" s="1"/>
  <c r="BL9" i="7" s="1"/>
  <c r="BL10" i="7" s="1"/>
  <c r="BL11" i="7" s="1"/>
  <c r="BL12" i="7" s="1"/>
  <c r="BL13" i="7" s="1"/>
  <c r="BL14" i="7" s="1"/>
  <c r="BL15" i="7" s="1"/>
  <c r="BL16" i="7" s="1"/>
  <c r="BL17" i="7" s="1"/>
  <c r="BL18" i="7" s="1"/>
  <c r="BL19" i="7" s="1"/>
  <c r="BL20" i="7" s="1"/>
  <c r="BL21" i="7" s="1"/>
  <c r="BL22" i="7" s="1"/>
  <c r="BL23" i="7" s="1"/>
  <c r="BL24" i="7" s="1"/>
  <c r="BL25" i="7" s="1"/>
  <c r="BL26" i="7" s="1"/>
  <c r="BL27" i="7" s="1"/>
  <c r="BL28" i="7" s="1"/>
  <c r="BL29" i="7" s="1"/>
  <c r="BL30" i="7" s="1"/>
  <c r="BL31" i="7" s="1"/>
  <c r="BL32" i="7" s="1"/>
  <c r="BL33" i="7" s="1"/>
  <c r="BL34" i="7" s="1"/>
  <c r="BL35" i="7" s="1"/>
  <c r="BL37" i="7" s="1"/>
  <c r="BJ19" i="13" s="1"/>
  <c r="AC31" i="13"/>
  <c r="R31" i="13"/>
  <c r="BE23" i="13"/>
  <c r="BE31" i="13" s="1"/>
  <c r="F31" i="13"/>
  <c r="L31" i="13"/>
  <c r="J31" i="13"/>
  <c r="Q30" i="8"/>
  <c r="Q31" i="8" s="1"/>
  <c r="Q32" i="8" s="1"/>
  <c r="Q33" i="8"/>
  <c r="Q34" i="8" s="1"/>
  <c r="Q35" i="8" s="1"/>
  <c r="Q37" i="8" s="1"/>
  <c r="O21" i="13" s="1"/>
  <c r="C18" i="6"/>
  <c r="R36" i="6"/>
  <c r="P17" i="13"/>
  <c r="C11" i="7"/>
  <c r="BE35" i="9"/>
  <c r="BC23" i="13" s="1"/>
  <c r="BD7" i="12"/>
  <c r="BD8" i="12"/>
  <c r="BD9" i="12"/>
  <c r="BD10" i="12" s="1"/>
  <c r="BD11" i="12" s="1"/>
  <c r="BD12" i="12" s="1"/>
  <c r="BD13" i="12" s="1"/>
  <c r="BD14" i="12" s="1"/>
  <c r="BD15" i="12" s="1"/>
  <c r="BD16" i="12" s="1"/>
  <c r="BD17" i="12" s="1"/>
  <c r="BD18" i="12" s="1"/>
  <c r="BD19" i="12" s="1"/>
  <c r="BD20" i="12" s="1"/>
  <c r="BD21" i="12" s="1"/>
  <c r="BD22" i="12" s="1"/>
  <c r="BD23" i="12" s="1"/>
  <c r="BD24" i="12" s="1"/>
  <c r="BD25" i="12" s="1"/>
  <c r="BD26" i="12" s="1"/>
  <c r="BD27" i="12" s="1"/>
  <c r="BD28" i="12" s="1"/>
  <c r="BD29" i="12" s="1"/>
  <c r="BD30" i="12" s="1"/>
  <c r="BD31" i="12" s="1"/>
  <c r="BD32" i="12" s="1"/>
  <c r="BD33" i="12" s="1"/>
  <c r="BD34" i="12" s="1"/>
  <c r="BD35" i="12" s="1"/>
  <c r="BD37" i="12" s="1"/>
  <c r="BB29" i="13" s="1"/>
  <c r="BL36" i="11"/>
  <c r="BJ27" i="13"/>
  <c r="B7" i="13"/>
  <c r="B5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36" i="1"/>
  <c r="C7" i="13"/>
  <c r="C31" i="13" s="1"/>
  <c r="E37" i="10"/>
  <c r="C25" i="13"/>
  <c r="C5" i="10"/>
  <c r="D5" i="10"/>
  <c r="D6" i="10" s="1"/>
  <c r="D7" i="10" s="1"/>
  <c r="D8" i="10" s="1"/>
  <c r="D9" i="10" s="1"/>
  <c r="D10" i="10" s="1"/>
  <c r="D11" i="10" s="1"/>
  <c r="D12" i="10" s="1"/>
  <c r="D7" i="9"/>
  <c r="D8" i="9"/>
  <c r="D9" i="9" s="1"/>
  <c r="D6" i="7"/>
  <c r="C6" i="4"/>
  <c r="C7" i="4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6" i="2"/>
  <c r="C7" i="2"/>
  <c r="C8" i="2" s="1"/>
  <c r="C9" i="2" s="1"/>
  <c r="C10" i="2" s="1"/>
  <c r="C11" i="2" s="1"/>
  <c r="C12" i="2" s="1"/>
  <c r="AL31" i="13"/>
  <c r="AM31" i="13"/>
  <c r="AK31" i="13"/>
  <c r="AQ31" i="13"/>
  <c r="V31" i="13"/>
  <c r="AB31" i="13"/>
  <c r="H31" i="13"/>
  <c r="AE31" i="13"/>
  <c r="AJ31" i="13"/>
  <c r="AD31" i="13"/>
  <c r="AT31" i="13"/>
  <c r="BI31" i="13"/>
  <c r="AZ31" i="13"/>
  <c r="AY31" i="13"/>
  <c r="BL7" i="9"/>
  <c r="BL8" i="9" s="1"/>
  <c r="BL9" i="9"/>
  <c r="BL10" i="9" s="1"/>
  <c r="BL11" i="9" s="1"/>
  <c r="BL12" i="9" s="1"/>
  <c r="BL13" i="9" s="1"/>
  <c r="BL14" i="9" s="1"/>
  <c r="BL15" i="9" s="1"/>
  <c r="BL16" i="9" s="1"/>
  <c r="BL17" i="9" s="1"/>
  <c r="BL18" i="9" s="1"/>
  <c r="BL19" i="9" s="1"/>
  <c r="BL20" i="9" s="1"/>
  <c r="BL21" i="9" s="1"/>
  <c r="BL22" i="9" s="1"/>
  <c r="BL23" i="9" s="1"/>
  <c r="BL24" i="9" s="1"/>
  <c r="BL25" i="9" s="1"/>
  <c r="BL26" i="9" s="1"/>
  <c r="BL27" i="9" s="1"/>
  <c r="BL28" i="9" s="1"/>
  <c r="BL29" i="9" s="1"/>
  <c r="BL30" i="9" s="1"/>
  <c r="BL31" i="9" s="1"/>
  <c r="BL32" i="9" s="1"/>
  <c r="BL35" i="9" s="1"/>
  <c r="C23" i="9"/>
  <c r="C15" i="9"/>
  <c r="C7" i="9"/>
  <c r="AX37" i="2"/>
  <c r="AW9" i="13" s="1"/>
  <c r="AW31" i="13" s="1"/>
  <c r="AY37" i="8"/>
  <c r="AW21" i="13"/>
  <c r="W31" i="13"/>
  <c r="C14" i="9"/>
  <c r="E37" i="12"/>
  <c r="C29" i="13" s="1"/>
  <c r="M31" i="13"/>
  <c r="AU31" i="13"/>
  <c r="C6" i="5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22" i="11"/>
  <c r="C14" i="11"/>
  <c r="AQ37" i="10"/>
  <c r="AO25" i="13" s="1"/>
  <c r="BL8" i="12"/>
  <c r="BL9" i="12" s="1"/>
  <c r="BL10" i="12" s="1"/>
  <c r="BL11" i="12" s="1"/>
  <c r="BL12" i="12" s="1"/>
  <c r="BL13" i="12" s="1"/>
  <c r="BL14" i="12" s="1"/>
  <c r="BL15" i="12" s="1"/>
  <c r="BL16" i="12" s="1"/>
  <c r="BL17" i="12" s="1"/>
  <c r="BL18" i="12" s="1"/>
  <c r="BL19" i="12" s="1"/>
  <c r="BL20" i="12" s="1"/>
  <c r="BL21" i="12" s="1"/>
  <c r="BL22" i="12" s="1"/>
  <c r="BL23" i="12" s="1"/>
  <c r="BL24" i="12" s="1"/>
  <c r="BL25" i="12" s="1"/>
  <c r="BL26" i="12" s="1"/>
  <c r="BL27" i="12" s="1"/>
  <c r="BL28" i="12" s="1"/>
  <c r="BL29" i="12" s="1"/>
  <c r="BL30" i="12" s="1"/>
  <c r="BL31" i="12" s="1"/>
  <c r="BL32" i="12" s="1"/>
  <c r="BL33" i="12" s="1"/>
  <c r="BL34" i="12" s="1"/>
  <c r="BL35" i="12" s="1"/>
  <c r="BL37" i="12" s="1"/>
  <c r="BJ29" i="13" s="1"/>
  <c r="AX16" i="6"/>
  <c r="AX17" i="6" s="1"/>
  <c r="AX18" i="6" s="1"/>
  <c r="AX19" i="6" s="1"/>
  <c r="AX20" i="6" s="1"/>
  <c r="AX21" i="6" s="1"/>
  <c r="AX22" i="6" s="1"/>
  <c r="AX23" i="6" s="1"/>
  <c r="AX24" i="6" s="1"/>
  <c r="AX25" i="6" s="1"/>
  <c r="AX26" i="6" s="1"/>
  <c r="AX27" i="6" s="1"/>
  <c r="AX28" i="6" s="1"/>
  <c r="AX29" i="6" s="1"/>
  <c r="AX30" i="6" s="1"/>
  <c r="AX31" i="6" s="1"/>
  <c r="AX32" i="6" s="1"/>
  <c r="AX33" i="6" s="1"/>
  <c r="AX34" i="6" s="1"/>
  <c r="AX36" i="6" s="1"/>
  <c r="AV17" i="13" s="1"/>
  <c r="B34" i="5"/>
  <c r="AY37" i="10"/>
  <c r="AW25" i="13"/>
  <c r="BH31" i="13"/>
  <c r="E31" i="13"/>
  <c r="O36" i="13" s="1"/>
  <c r="U31" i="13"/>
  <c r="Y35" i="13" s="1"/>
  <c r="AA31" i="13"/>
  <c r="C31" i="9"/>
  <c r="I31" i="13"/>
  <c r="B23" i="5"/>
  <c r="AU35" i="9"/>
  <c r="AS23" i="13"/>
  <c r="AS31" i="13" s="1"/>
  <c r="BE37" i="12"/>
  <c r="BC29" i="13"/>
  <c r="BC31" i="13" s="1"/>
  <c r="AJ6" i="8"/>
  <c r="AJ7" i="8" s="1"/>
  <c r="AJ8" i="8" s="1"/>
  <c r="AJ9" i="8" s="1"/>
  <c r="AJ10" i="8" s="1"/>
  <c r="AJ11" i="8" s="1"/>
  <c r="AJ12" i="8" s="1"/>
  <c r="AJ13" i="8" s="1"/>
  <c r="AJ14" i="8" s="1"/>
  <c r="AJ15" i="8" s="1"/>
  <c r="AJ16" i="8" s="1"/>
  <c r="AJ17" i="8" s="1"/>
  <c r="AJ18" i="8" s="1"/>
  <c r="AJ19" i="8" s="1"/>
  <c r="AJ20" i="8" s="1"/>
  <c r="AJ21" i="8" s="1"/>
  <c r="AJ22" i="8" s="1"/>
  <c r="AJ23" i="8" s="1"/>
  <c r="AJ24" i="8" s="1"/>
  <c r="AJ25" i="8" s="1"/>
  <c r="AJ26" i="8" s="1"/>
  <c r="AJ27" i="8" s="1"/>
  <c r="AJ28" i="8" s="1"/>
  <c r="AJ29" i="8" s="1"/>
  <c r="AJ30" i="8" s="1"/>
  <c r="AJ31" i="8" s="1"/>
  <c r="AJ32" i="8" s="1"/>
  <c r="AJ33" i="8" s="1"/>
  <c r="AJ34" i="8" s="1"/>
  <c r="AJ35" i="8" s="1"/>
  <c r="AJ37" i="8" s="1"/>
  <c r="AH21" i="13" s="1"/>
  <c r="K31" i="13"/>
  <c r="AP37" i="2"/>
  <c r="AO9" i="13"/>
  <c r="Q37" i="2"/>
  <c r="P9" i="13" s="1"/>
  <c r="P31" i="13"/>
  <c r="S31" i="13"/>
  <c r="Y34" i="13"/>
  <c r="AQ36" i="6"/>
  <c r="AO17" i="13"/>
  <c r="BI35" i="9"/>
  <c r="BG23" i="13"/>
  <c r="AU37" i="10"/>
  <c r="AS25" i="13"/>
  <c r="D31" i="13"/>
  <c r="O35" i="13" s="1"/>
  <c r="B29" i="3"/>
  <c r="BG9" i="3"/>
  <c r="BG10" i="3" s="1"/>
  <c r="BG11" i="3" s="1"/>
  <c r="BG12" i="3" s="1"/>
  <c r="BG13" i="3" s="1"/>
  <c r="BG14" i="3" s="1"/>
  <c r="BG15" i="3" s="1"/>
  <c r="BG16" i="3" s="1"/>
  <c r="BG17" i="3" s="1"/>
  <c r="BG18" i="3" s="1"/>
  <c r="BG19" i="3" s="1"/>
  <c r="BG20" i="3" s="1"/>
  <c r="BG21" i="3" s="1"/>
  <c r="BG22" i="3" s="1"/>
  <c r="BG23" i="3" s="1"/>
  <c r="BG24" i="3" s="1"/>
  <c r="BG25" i="3" s="1"/>
  <c r="BG26" i="3" s="1"/>
  <c r="BG27" i="3" s="1"/>
  <c r="BG28" i="3" s="1"/>
  <c r="BG29" i="3" s="1"/>
  <c r="BG30" i="3" s="1"/>
  <c r="BG31" i="3" s="1"/>
  <c r="BG32" i="3" s="1"/>
  <c r="BG33" i="3" s="1"/>
  <c r="BG34" i="3" s="1"/>
  <c r="BG35" i="3" s="1"/>
  <c r="BG37" i="3" s="1"/>
  <c r="BF11" i="13" s="1"/>
  <c r="AY36" i="6"/>
  <c r="AW17" i="13" s="1"/>
  <c r="AS6" i="2"/>
  <c r="AS7" i="2"/>
  <c r="AS8" i="2"/>
  <c r="AS9" i="2" s="1"/>
  <c r="AS10" i="2" s="1"/>
  <c r="AS11" i="2" s="1"/>
  <c r="AS12" i="2" s="1"/>
  <c r="AS13" i="2" s="1"/>
  <c r="AS14" i="2" s="1"/>
  <c r="AS15" i="2" s="1"/>
  <c r="AS16" i="2" s="1"/>
  <c r="AS17" i="2" s="1"/>
  <c r="AS18" i="2" s="1"/>
  <c r="AS19" i="2" s="1"/>
  <c r="AS20" i="2" s="1"/>
  <c r="AS21" i="2" s="1"/>
  <c r="AS22" i="2" s="1"/>
  <c r="AS23" i="2" s="1"/>
  <c r="AS24" i="2" s="1"/>
  <c r="AS25" i="2" s="1"/>
  <c r="AS26" i="2" s="1"/>
  <c r="AS27" i="2" s="1"/>
  <c r="AS28" i="2" s="1"/>
  <c r="AS29" i="2" s="1"/>
  <c r="AS30" i="2" s="1"/>
  <c r="AS31" i="2" s="1"/>
  <c r="AS32" i="2" s="1"/>
  <c r="AS33" i="2" s="1"/>
  <c r="AS34" i="2" s="1"/>
  <c r="AS35" i="2" s="1"/>
  <c r="AS37" i="2" s="1"/>
  <c r="AR9" i="13" s="1"/>
  <c r="G31" i="13"/>
  <c r="O33" i="13"/>
  <c r="T31" i="13"/>
  <c r="Y33" i="13"/>
  <c r="B17" i="5"/>
  <c r="B22" i="2"/>
  <c r="B17" i="2"/>
  <c r="Y36" i="13"/>
  <c r="O34" i="13"/>
  <c r="BF27" i="13" l="1"/>
  <c r="BH36" i="11"/>
  <c r="B21" i="13"/>
  <c r="AN31" i="13"/>
  <c r="AH31" i="13"/>
  <c r="D13" i="10"/>
  <c r="D14" i="10" s="1"/>
  <c r="D15" i="10" s="1"/>
  <c r="D16" i="10" s="1"/>
  <c r="D17" i="10" s="1"/>
  <c r="D18" i="10" s="1"/>
  <c r="D19" i="10" s="1"/>
  <c r="B9" i="13"/>
  <c r="BJ23" i="13"/>
  <c r="BF23" i="13"/>
  <c r="B23" i="13" s="1"/>
  <c r="B17" i="13"/>
  <c r="BB31" i="13"/>
  <c r="D14" i="11"/>
  <c r="C27" i="3"/>
  <c r="C28" i="3" s="1"/>
  <c r="C29" i="3" s="1"/>
  <c r="C30" i="3" s="1"/>
  <c r="C31" i="3" s="1"/>
  <c r="C32" i="3" s="1"/>
  <c r="C33" i="3" s="1"/>
  <c r="C34" i="3" s="1"/>
  <c r="C35" i="3" s="1"/>
  <c r="AQ37" i="12"/>
  <c r="AO29" i="13" s="1"/>
  <c r="AO31" i="13" s="1"/>
  <c r="BG7" i="5"/>
  <c r="BG8" i="5" s="1"/>
  <c r="BG9" i="5" s="1"/>
  <c r="BG10" i="5" s="1"/>
  <c r="BG11" i="5" s="1"/>
  <c r="BG12" i="5" s="1"/>
  <c r="BG13" i="5" s="1"/>
  <c r="BG14" i="5" s="1"/>
  <c r="BG15" i="5" s="1"/>
  <c r="BG16" i="5" s="1"/>
  <c r="BG17" i="5" s="1"/>
  <c r="BG18" i="5" s="1"/>
  <c r="BG19" i="5" s="1"/>
  <c r="BG20" i="5" s="1"/>
  <c r="BG21" i="5" s="1"/>
  <c r="BG22" i="5" s="1"/>
  <c r="BG23" i="5" s="1"/>
  <c r="BG24" i="5" s="1"/>
  <c r="BG25" i="5" s="1"/>
  <c r="BG26" i="5" s="1"/>
  <c r="BG27" i="5" s="1"/>
  <c r="BG28" i="5" s="1"/>
  <c r="BG29" i="5" s="1"/>
  <c r="BG30" i="5" s="1"/>
  <c r="BG31" i="5" s="1"/>
  <c r="BG32" i="5" s="1"/>
  <c r="BG33" i="5" s="1"/>
  <c r="BG34" i="5" s="1"/>
  <c r="BG35" i="5" s="1"/>
  <c r="BG37" i="5" s="1"/>
  <c r="BF15" i="13" s="1"/>
  <c r="AP31" i="13"/>
  <c r="BD31" i="13"/>
  <c r="AB37" i="12"/>
  <c r="Z29" i="13" s="1"/>
  <c r="Z31" i="13" s="1"/>
  <c r="AF31" i="13"/>
  <c r="BA31" i="13"/>
  <c r="N31" i="13"/>
  <c r="O37" i="13" s="1"/>
  <c r="C23" i="11"/>
  <c r="C15" i="11"/>
  <c r="C13" i="10"/>
  <c r="C28" i="10"/>
  <c r="C20" i="10"/>
  <c r="C22" i="9"/>
  <c r="C10" i="9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BH7" i="7"/>
  <c r="BH8" i="7" s="1"/>
  <c r="BH9" i="7" s="1"/>
  <c r="BH10" i="7" s="1"/>
  <c r="BH11" i="7" s="1"/>
  <c r="BH12" i="7" s="1"/>
  <c r="BH13" i="7" s="1"/>
  <c r="BH14" i="7" s="1"/>
  <c r="BH15" i="7" s="1"/>
  <c r="BH16" i="7" s="1"/>
  <c r="BH17" i="7" s="1"/>
  <c r="BH18" i="7" s="1"/>
  <c r="BH19" i="7" s="1"/>
  <c r="BH20" i="7" s="1"/>
  <c r="BH21" i="7" s="1"/>
  <c r="BH22" i="7" s="1"/>
  <c r="BH23" i="7" s="1"/>
  <c r="BH24" i="7" s="1"/>
  <c r="BH25" i="7" s="1"/>
  <c r="BH26" i="7" s="1"/>
  <c r="BH27" i="7" s="1"/>
  <c r="BH28" i="7" s="1"/>
  <c r="BH29" i="7" s="1"/>
  <c r="BH30" i="7" s="1"/>
  <c r="BH31" i="7" s="1"/>
  <c r="BH32" i="7" s="1"/>
  <c r="BH33" i="7" s="1"/>
  <c r="BH34" i="7" s="1"/>
  <c r="BH35" i="7" s="1"/>
  <c r="BH37" i="7" s="1"/>
  <c r="BF19" i="13" s="1"/>
  <c r="B19" i="13" s="1"/>
  <c r="B35" i="2"/>
  <c r="B27" i="3"/>
  <c r="C13" i="6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BK8" i="4"/>
  <c r="BK9" i="4" s="1"/>
  <c r="BK10" i="4" s="1"/>
  <c r="BK11" i="4" s="1"/>
  <c r="BK12" i="4" s="1"/>
  <c r="BK13" i="4" s="1"/>
  <c r="BK14" i="4" s="1"/>
  <c r="BK15" i="4" s="1"/>
  <c r="BK16" i="4" s="1"/>
  <c r="BK17" i="4" s="1"/>
  <c r="BK18" i="4" s="1"/>
  <c r="BK19" i="4" s="1"/>
  <c r="BK20" i="4" s="1"/>
  <c r="BK21" i="4" s="1"/>
  <c r="BK22" i="4" s="1"/>
  <c r="BK23" i="4" s="1"/>
  <c r="BK24" i="4" s="1"/>
  <c r="BK25" i="4" s="1"/>
  <c r="BK26" i="4" s="1"/>
  <c r="BK27" i="4" s="1"/>
  <c r="BK28" i="4" s="1"/>
  <c r="BK29" i="4" s="1"/>
  <c r="BK30" i="4" s="1"/>
  <c r="BK31" i="4" s="1"/>
  <c r="BK32" i="4" s="1"/>
  <c r="BK33" i="4" s="1"/>
  <c r="BK34" i="4" s="1"/>
  <c r="BK36" i="4" s="1"/>
  <c r="BJ13" i="13" s="1"/>
  <c r="B13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P7" i="3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7" i="3" s="1"/>
  <c r="O11" i="13" s="1"/>
  <c r="B11" i="13" s="1"/>
  <c r="AA6" i="11"/>
  <c r="AA7" i="11" s="1"/>
  <c r="AA8" i="11" s="1"/>
  <c r="AA9" i="11" s="1"/>
  <c r="AA10" i="11" s="1"/>
  <c r="AA11" i="11" s="1"/>
  <c r="AA12" i="11" s="1"/>
  <c r="AA13" i="11" s="1"/>
  <c r="AA14" i="11" s="1"/>
  <c r="AA15" i="11" s="1"/>
  <c r="AA16" i="11" s="1"/>
  <c r="AA17" i="11" s="1"/>
  <c r="AA18" i="11" s="1"/>
  <c r="AA19" i="11" s="1"/>
  <c r="AA20" i="11" s="1"/>
  <c r="AA21" i="11" s="1"/>
  <c r="AA22" i="11" s="1"/>
  <c r="AA23" i="11" s="1"/>
  <c r="AA24" i="11" s="1"/>
  <c r="AA25" i="11" s="1"/>
  <c r="AA26" i="11" s="1"/>
  <c r="AA27" i="11" s="1"/>
  <c r="AA28" i="11" s="1"/>
  <c r="AA29" i="11" s="1"/>
  <c r="AA30" i="11" s="1"/>
  <c r="AA31" i="11" s="1"/>
  <c r="AA32" i="11" s="1"/>
  <c r="AA33" i="11" s="1"/>
  <c r="AA34" i="11" s="1"/>
  <c r="AA36" i="11" s="1"/>
  <c r="Y27" i="13" s="1"/>
  <c r="B27" i="13" s="1"/>
  <c r="BI37" i="10"/>
  <c r="BG25" i="13" s="1"/>
  <c r="BG31" i="13" s="1"/>
  <c r="BL5" i="10"/>
  <c r="BL6" i="10" s="1"/>
  <c r="BL7" i="10" s="1"/>
  <c r="BL8" i="10" s="1"/>
  <c r="BL9" i="10" s="1"/>
  <c r="BL10" i="10" s="1"/>
  <c r="BL11" i="10" s="1"/>
  <c r="BL12" i="10" s="1"/>
  <c r="BL13" i="10" s="1"/>
  <c r="BL14" i="10" s="1"/>
  <c r="BL15" i="10" s="1"/>
  <c r="BL16" i="10" s="1"/>
  <c r="BL17" i="10" s="1"/>
  <c r="BL18" i="10" s="1"/>
  <c r="BL19" i="10" s="1"/>
  <c r="BL20" i="10" s="1"/>
  <c r="BL21" i="10" s="1"/>
  <c r="BL22" i="10" s="1"/>
  <c r="BL23" i="10" s="1"/>
  <c r="BL24" i="10" s="1"/>
  <c r="BL25" i="10" s="1"/>
  <c r="BL26" i="10" s="1"/>
  <c r="BL27" i="10" s="1"/>
  <c r="BL28" i="10" s="1"/>
  <c r="BL29" i="10" s="1"/>
  <c r="BL30" i="10" s="1"/>
  <c r="BL31" i="10" s="1"/>
  <c r="BL32" i="10" s="1"/>
  <c r="BL33" i="10" s="1"/>
  <c r="BL34" i="10" s="1"/>
  <c r="BL35" i="10" s="1"/>
  <c r="BL37" i="10" s="1"/>
  <c r="BJ25" i="13" s="1"/>
  <c r="B25" i="13" s="1"/>
  <c r="AT9" i="12"/>
  <c r="AT10" i="12" s="1"/>
  <c r="AT11" i="12" s="1"/>
  <c r="AT12" i="12" s="1"/>
  <c r="AT13" i="12" s="1"/>
  <c r="AT14" i="12" s="1"/>
  <c r="AT15" i="12" s="1"/>
  <c r="AT16" i="12" s="1"/>
  <c r="AT17" i="12" s="1"/>
  <c r="AT18" i="12" s="1"/>
  <c r="AT19" i="12" s="1"/>
  <c r="AT20" i="12" s="1"/>
  <c r="AT21" i="12" s="1"/>
  <c r="AT22" i="12" s="1"/>
  <c r="AT23" i="12" s="1"/>
  <c r="AT24" i="12" s="1"/>
  <c r="AT25" i="12" s="1"/>
  <c r="AT26" i="12" s="1"/>
  <c r="AT27" i="12" s="1"/>
  <c r="AT28" i="12" s="1"/>
  <c r="AT29" i="12" s="1"/>
  <c r="AT30" i="12" s="1"/>
  <c r="AT31" i="12" s="1"/>
  <c r="AT32" i="12" s="1"/>
  <c r="AT33" i="12" s="1"/>
  <c r="AT34" i="12" s="1"/>
  <c r="AT35" i="12" s="1"/>
  <c r="AT37" i="12" s="1"/>
  <c r="AR29" i="13" s="1"/>
  <c r="C24" i="6"/>
  <c r="B15" i="2"/>
  <c r="C18" i="9"/>
  <c r="C7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AR31" i="13" l="1"/>
  <c r="B29" i="13"/>
  <c r="B15" i="13"/>
  <c r="B31" i="13" s="1"/>
  <c r="BF31" i="13"/>
  <c r="BJ31" i="13"/>
  <c r="B13" i="13"/>
  <c r="D20" i="10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O31" i="13"/>
  <c r="O38" i="13" s="1"/>
  <c r="D15" i="1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Y31" i="13"/>
  <c r="Y37" i="13" s="1"/>
</calcChain>
</file>

<file path=xl/comments1.xml><?xml version="1.0" encoding="utf-8"?>
<comments xmlns="http://schemas.openxmlformats.org/spreadsheetml/2006/main">
  <authors>
    <author>Puget Sound Energy</author>
  </authors>
  <commentList>
    <comment ref="AZ1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210mm</t>
        </r>
      </text>
    </comment>
    <comment ref="AY1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return 2015LB096 UB Gen</t>
        </r>
      </text>
    </comment>
    <comment ref="AZ2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158mm</t>
        </r>
      </text>
    </comment>
    <comment ref="AZ2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130mm
</t>
        </r>
      </text>
    </comment>
    <comment ref="O3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BA3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2014LB003
RELEASED TO SULPHUR CONFLUENCE</t>
        </r>
      </text>
    </comment>
    <comment ref="AZ3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2016UFT002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 nm/no tags, no observable injury</t>
        </r>
      </text>
    </comment>
    <comment ref="AZ3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2016UFT003</t>
        </r>
      </text>
    </comment>
    <comment ref="O3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nm/nt, no observable injury on one, slight bruise on back of other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O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</t>
        </r>
      </text>
    </comment>
    <comment ref="AZ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140mm</t>
        </r>
      </text>
    </comment>
    <comment ref="O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</t>
        </r>
      </text>
    </comment>
    <comment ref="O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
</t>
        </r>
      </text>
    </comment>
    <comment ref="O1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</t>
        </r>
      </text>
    </comment>
    <comment ref="AZ1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140mm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O1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AZ1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110mm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AZ1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156mm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Z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155mm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 mort torn by mechanical operations </t>
        </r>
      </text>
    </comment>
    <comment ref="AZ1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137</t>
        </r>
      </text>
    </comment>
    <comment ref="O2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 mort</t>
        </r>
      </text>
    </comment>
    <comment ref="U2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</t>
        </r>
      </text>
    </comment>
    <comment ref="AM2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DNA and Scale taken</t>
        </r>
      </text>
    </comment>
    <comment ref="U3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</t>
        </r>
      </text>
    </comment>
    <comment ref="AZ3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308 tagged
released at baker confluence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U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all males</t>
        </r>
      </text>
    </comment>
    <comment ref="U1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all male</t>
        </r>
      </text>
    </comment>
    <comment ref="U1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5 male
6 female</t>
        </r>
      </text>
    </comment>
    <comment ref="Y1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nm/no tag</t>
        </r>
      </text>
    </comment>
    <comment ref="U1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3/3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9 M
11 F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14 females
7 males</t>
        </r>
      </text>
    </comment>
    <comment ref="U1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4 male
5 female
</t>
        </r>
      </text>
    </comment>
    <comment ref="AM1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took scales and DNA</t>
        </r>
      </text>
    </comment>
    <comment ref="U2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 f, 2 m</t>
        </r>
      </text>
    </comment>
    <comment ref="U2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4f, 1m</t>
        </r>
      </text>
    </comment>
    <comment ref="U2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 f, 4 m</t>
        </r>
      </text>
    </comment>
    <comment ref="U2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5M
3F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5F
2M
</t>
        </r>
      </text>
    </comment>
    <comment ref="U2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4 f, 2 m</t>
        </r>
      </text>
    </comment>
    <comment ref="AZ2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474mm
</t>
        </r>
      </text>
    </comment>
    <comment ref="U2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6 f, 3 m</t>
        </r>
      </text>
    </comment>
    <comment ref="U2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1m, 1f </t>
        </r>
      </text>
    </comment>
    <comment ref="AE3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sacrificed- 
scales taken
carcass in freezer</t>
        </r>
      </text>
    </comment>
    <comment ref="AZ3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135mm
180mm
</t>
        </r>
      </text>
    </comment>
    <comment ref="U3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2male/1female</t>
        </r>
      </text>
    </comment>
    <comment ref="AM3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scales and DNA</t>
        </r>
      </text>
    </comment>
    <comment ref="Y3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ad/no tag</t>
        </r>
      </text>
    </comment>
    <comment ref="U3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AC3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U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</t>
        </r>
      </text>
    </comment>
    <comment ref="U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
</t>
        </r>
      </text>
    </comment>
    <comment ref="U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</t>
        </r>
      </text>
    </comment>
    <comment ref="AZ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140mm
</t>
        </r>
      </text>
    </comment>
    <comment ref="U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U1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U1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7m
2f
</t>
        </r>
      </text>
    </comment>
    <comment ref="Y1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
</t>
        </r>
      </text>
    </comment>
    <comment ref="U1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5male, 1female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5m/8 f</t>
        </r>
      </text>
    </comment>
    <comment ref="Y1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nm/tag took snout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BAG TAG# 38820
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6m
6f</t>
        </r>
      </text>
    </comment>
    <comment ref="AM1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scales/dna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 m</t>
        </r>
      </text>
    </comment>
    <comment ref="Y1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AD/NO Tag</t>
        </r>
      </text>
    </comment>
    <comment ref="U1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2m,6f</t>
        </r>
      </text>
    </comment>
    <comment ref="Y1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nm/nt</t>
        </r>
      </text>
    </comment>
    <comment ref="U2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M
</t>
        </r>
      </text>
    </comment>
    <comment ref="U2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4M</t>
        </r>
      </text>
    </comment>
    <comment ref="U2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6male,6female</t>
        </r>
      </text>
    </comment>
    <comment ref="U2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4 m
7 F</t>
        </r>
      </text>
    </comment>
    <comment ref="Y2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1 - Ad/No tag
1- NM/Tag</t>
        </r>
      </text>
    </comment>
    <comment ref="AF2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BAG TAG#80001</t>
        </r>
      </text>
    </comment>
    <comment ref="U2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3m
1f</t>
        </r>
      </text>
    </comment>
    <comment ref="U2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 f,1 m</t>
        </r>
      </text>
    </comment>
    <comment ref="U2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2f,1m</t>
        </r>
      </text>
    </comment>
    <comment ref="U2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1m,2f</t>
        </r>
      </text>
    </comment>
    <comment ref="U2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3m
3f
</t>
        </r>
      </text>
    </comment>
    <comment ref="U2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2f
1m
</t>
        </r>
      </text>
    </comment>
    <comment ref="U3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</t>
        </r>
      </text>
    </comment>
    <comment ref="U3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 males</t>
        </r>
      </text>
    </comment>
    <comment ref="U3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</t>
        </r>
      </text>
    </comment>
    <comment ref="AZ3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290
400-tagged</t>
        </r>
      </text>
    </comment>
    <comment ref="U3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3f
1m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V5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3f
1m
</t>
        </r>
      </text>
    </comment>
    <comment ref="V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2f
1m
</t>
        </r>
      </text>
    </comment>
    <comment ref="W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Head 
Tag #48643 </t>
        </r>
      </text>
    </comment>
    <comment ref="BA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230mm
</t>
        </r>
      </text>
    </comment>
    <comment ref="W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2m
tag#38823
tag#38824</t>
        </r>
      </text>
    </comment>
    <comment ref="W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f,  bag tag#48644</t>
        </r>
      </text>
    </comment>
    <comment ref="W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Tag Bag #'s
05216
38951</t>
        </r>
      </text>
    </comment>
    <comment ref="BA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Prev.Capture 11/02/15
15AH008/1C2DFFBA55
99% out of basin (Downey)</t>
        </r>
      </text>
    </comment>
    <comment ref="W1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2m, 1f
bag tag #50576</t>
        </r>
      </text>
    </comment>
    <comment ref="BA1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180</t>
        </r>
      </text>
    </comment>
    <comment ref="W1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1 f 
Bag tag#50577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m
#50578</t>
        </r>
      </text>
    </comment>
    <comment ref="W1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 m  Bag tag
#50579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Head bag #50580</t>
        </r>
      </text>
    </comment>
    <comment ref="W18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 f 50581
</t>
        </r>
      </text>
    </comment>
    <comment ref="W1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Tag #50582</t>
        </r>
      </text>
    </comment>
    <comment ref="W21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f
tag#50583</t>
        </r>
      </text>
    </comment>
    <comment ref="W2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m,f
bag tag
#50584</t>
        </r>
      </text>
    </comment>
    <comment ref="BA22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220mm</t>
        </r>
      </text>
    </comment>
    <comment ref="W23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m
bag tag #
50569</t>
        </r>
      </text>
    </comment>
    <comment ref="W24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bag#50570
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Tag #50571</t>
        </r>
      </text>
    </comment>
    <comment ref="W2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tag# 50572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W9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tag#50573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AD/No Tag </t>
        </r>
      </text>
    </comment>
    <comment ref="W20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#50574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BA7" authorId="0" shapeId="0">
      <text>
        <r>
          <rPr>
            <b/>
            <sz val="9"/>
            <color indexed="81"/>
            <rFont val="Tahoma"/>
            <charset val="1"/>
          </rPr>
          <t>Puget Sound Energy:</t>
        </r>
        <r>
          <rPr>
            <sz val="9"/>
            <color indexed="81"/>
            <rFont val="Tahoma"/>
            <charset val="1"/>
          </rPr>
          <t xml:space="preserve">
2016UFT003</t>
        </r>
      </text>
    </comment>
  </commentList>
</comments>
</file>

<file path=xl/sharedStrings.xml><?xml version="1.0" encoding="utf-8"?>
<sst xmlns="http://schemas.openxmlformats.org/spreadsheetml/2006/main" count="1675" uniqueCount="276">
  <si>
    <t>Sockeye</t>
  </si>
  <si>
    <t>Coho</t>
  </si>
  <si>
    <t>Chinook</t>
  </si>
  <si>
    <t>Steelhead</t>
  </si>
  <si>
    <t>Chum</t>
  </si>
  <si>
    <t>Pink</t>
  </si>
  <si>
    <t>Native Char</t>
  </si>
  <si>
    <t>Cutthroat</t>
  </si>
  <si>
    <t>Daily Count</t>
  </si>
  <si>
    <t>Cum. Total</t>
  </si>
  <si>
    <t xml:space="preserve"> Daily Count</t>
  </si>
  <si>
    <t>to  Baker Lake</t>
  </si>
  <si>
    <t>to Tribes</t>
  </si>
  <si>
    <t>to Baker Lake</t>
  </si>
  <si>
    <t>sacrificed for cwt recovery</t>
  </si>
  <si>
    <t>to Skagit River</t>
  </si>
  <si>
    <t>ad-clip</t>
  </si>
  <si>
    <t>to brood stock</t>
  </si>
  <si>
    <t>morts</t>
  </si>
  <si>
    <t xml:space="preserve">no mark + cwt </t>
  </si>
  <si>
    <t>no mark</t>
  </si>
  <si>
    <t>to Lake Shannon</t>
  </si>
  <si>
    <t>May</t>
  </si>
  <si>
    <t>Month</t>
  </si>
  <si>
    <t xml:space="preserve"> </t>
  </si>
  <si>
    <t>to Baker</t>
  </si>
  <si>
    <t>live count</t>
  </si>
  <si>
    <t>sacrificed for tag recovery</t>
  </si>
  <si>
    <t>to Baker River</t>
  </si>
  <si>
    <t>removed from system</t>
  </si>
  <si>
    <t>Total sockeye to beaches</t>
  </si>
  <si>
    <t>Total sockeye to artificial incubation</t>
  </si>
  <si>
    <t>Total sockeye to Baker Lake</t>
  </si>
  <si>
    <t>Live sockeye in Baker system</t>
  </si>
  <si>
    <t>Total sockeye return to Baker River trap</t>
  </si>
  <si>
    <t>Nov</t>
  </si>
  <si>
    <t>Dec</t>
  </si>
  <si>
    <t>Jan</t>
  </si>
  <si>
    <t>Feb</t>
  </si>
  <si>
    <t>Mar</t>
  </si>
  <si>
    <t>Apr</t>
  </si>
  <si>
    <t>Oct</t>
  </si>
  <si>
    <t>Sep</t>
  </si>
  <si>
    <t>Aug</t>
  </si>
  <si>
    <t>Jul</t>
  </si>
  <si>
    <t>Jun</t>
  </si>
  <si>
    <t>Other</t>
  </si>
  <si>
    <t>to Skagit hatchery</t>
  </si>
  <si>
    <t>all Spp</t>
  </si>
  <si>
    <t>no mark + no tag</t>
  </si>
  <si>
    <t>Comments</t>
  </si>
  <si>
    <t>Date</t>
  </si>
  <si>
    <t>ad-clip + cwt</t>
  </si>
  <si>
    <t>no mark + cwt</t>
  </si>
  <si>
    <t>ad-clip + no cwt</t>
  </si>
  <si>
    <t>to spawn beach 4a</t>
  </si>
  <si>
    <t>to spawn beach 4b</t>
  </si>
  <si>
    <t>to spawn beach 4c</t>
  </si>
  <si>
    <t>to spawn beach 4d</t>
  </si>
  <si>
    <t>sacrificed</t>
  </si>
  <si>
    <t>no mark + no cwt</t>
  </si>
  <si>
    <t>to AI 1 brood stock</t>
  </si>
  <si>
    <t>to AI 2 brood stock</t>
  </si>
  <si>
    <t>to AI 3 brood stock</t>
  </si>
  <si>
    <t>to AI 4 brood stock</t>
  </si>
  <si>
    <t xml:space="preserve">ad-clip + cwt 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</si>
  <si>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</si>
  <si>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</si>
  <si>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</si>
  <si>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</si>
  <si>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</si>
  <si>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</si>
  <si>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</si>
  <si>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</si>
  <si>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</si>
  <si>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</si>
  <si>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Yr 16/17</t>
  </si>
  <si>
    <t>May 2017</t>
  </si>
  <si>
    <t>Apr 2017</t>
  </si>
  <si>
    <t>6 cutthroat, 6 rainbow, 1 whitefish, 3 scupin to SRP</t>
  </si>
  <si>
    <t>trap sampled no fish present</t>
  </si>
  <si>
    <t>5 cutthroat, 15 sculpin to SRP</t>
  </si>
  <si>
    <t>3 cutthroat, 1 sculpin to SRP</t>
  </si>
  <si>
    <t>1 rainbow, 2 whitefish to SRP</t>
  </si>
  <si>
    <t>4 cutthroat, 1 whitefish to SRP</t>
  </si>
  <si>
    <t>3 cutthroat, 1 whitefish, 4 rainbow and 2 coho to SRP</t>
  </si>
  <si>
    <t>4 cutthroat, 1 whitefish, 1 rainbow to SRP</t>
  </si>
  <si>
    <t>2 rainbow, 1 cutthroat to SRP</t>
  </si>
  <si>
    <t>1 cutthroat, 1 whitefish to SRP</t>
  </si>
  <si>
    <t>no juveniles in trap</t>
  </si>
  <si>
    <t>7 rainbow, 2 cutthroat, 2 suckers to SRP</t>
  </si>
  <si>
    <t>1 rainbow,  2 whitefish to SRP</t>
  </si>
  <si>
    <t>1 Whitefish SRP</t>
  </si>
  <si>
    <t>2 whitefish</t>
  </si>
  <si>
    <t>6 cutthroat, 2 rainbow, 2 whitefish SRP</t>
  </si>
  <si>
    <t>4 whitefish, 1 cutthroat</t>
  </si>
  <si>
    <t>1 coho, 1 sucker, 1 sculpin to SRP</t>
  </si>
  <si>
    <t>2 cutthroat, 4 whitefish, 1 coho to SRP</t>
  </si>
  <si>
    <t>1 cutthroat to SRP</t>
  </si>
  <si>
    <t>3 whitefish SRP</t>
  </si>
  <si>
    <t>1 whitefish, 2 coho, 1 rainbow to SRP</t>
  </si>
  <si>
    <t>1 rainbow, 1 coho to SRP</t>
  </si>
  <si>
    <t>1 rainbow, 1 coho, 3 cutthroat to SRP</t>
  </si>
  <si>
    <t>1 whitefish, 1 cutthroat to SRP</t>
  </si>
  <si>
    <t>8 whitefish, 1 coho, 1 sculpin to SRP</t>
  </si>
  <si>
    <t>4 whitefish</t>
  </si>
  <si>
    <t>3 whitefish, 3 coho, 14 sculpin to SRP</t>
  </si>
  <si>
    <t>5 whitefish, 2 coho to SRP</t>
  </si>
  <si>
    <t>1 rainbow, 2 whitefish, 1 coho, 5 sculpin to SRP</t>
  </si>
  <si>
    <t>2 rainbow, 1 whitefish, 3 sculpin</t>
  </si>
  <si>
    <t>2 rainbow,1 coho,1 cutthroat to SRP</t>
  </si>
  <si>
    <t>8 coho, 4 sculpin</t>
  </si>
  <si>
    <t>3 cutthroat, 2 coho, 4 sculpin to SRP</t>
  </si>
  <si>
    <t>3 coho, 7 sculpin to SRP</t>
  </si>
  <si>
    <t>4 coho, 2 cutthroat, 12 sculpin to SRP</t>
  </si>
  <si>
    <t>6 coho, 17 sculpin to SRP</t>
  </si>
  <si>
    <t>trap sampled, no fish</t>
  </si>
  <si>
    <t>7 coho,1 sculpin to SRP</t>
  </si>
  <si>
    <t>2 coho,2 cutthroat to SRP</t>
  </si>
  <si>
    <t>2 rainbow, 4 coho, 10 sculpin to SRP</t>
  </si>
  <si>
    <t>8 cutthroat, 20 coho, 3 rainbow, 3 suckers, 90 sculpin to SRP</t>
  </si>
  <si>
    <t>3 whitefish, 1 cutthroat to SRP</t>
  </si>
  <si>
    <t>3 coho,16 sculpin to SRP</t>
  </si>
  <si>
    <t>4 coho, 1 sockeye, 1 peamouth to SRP</t>
  </si>
  <si>
    <t>1 coho, 1 rainbow to SRP</t>
  </si>
  <si>
    <t>15 coho, 1 cutthroat</t>
  </si>
  <si>
    <t>21 rainbow, 7 cutthroat, 1 sockeye, 5 coho, 4 sculpin to SRP</t>
  </si>
  <si>
    <t>15 rainbow, 3 cutthroat, 2 coho, 5 sculpin</t>
  </si>
  <si>
    <t>8 rainbow, 2 whitefish, 2 suckers, 4 coho, 3 sculpin</t>
  </si>
  <si>
    <t>Trap sampled, no fish present</t>
  </si>
  <si>
    <t>no trap ops</t>
  </si>
  <si>
    <t>Holiday, no trap ops</t>
  </si>
  <si>
    <t>91 rainbow, 38 sculpin, 7 coho, 1 sucker, 1 cutthroat to SRP</t>
  </si>
  <si>
    <t>9 rainbow, 39 sculpin</t>
  </si>
  <si>
    <t>61 rainbow, 1 cutthroat, 30 sucker, 26 sculpin, 4 coho SRP</t>
  </si>
  <si>
    <t>10 rainbow, 2 coho, 56 sculpin to SRP</t>
  </si>
  <si>
    <t>27 rainbow, 2 cutthroat, 9 suckers, 1 coho, 12 sculpin to SRP</t>
  </si>
  <si>
    <t>14 rainbow, 10 suckers, 1 coho, 8 sculpin to SRP</t>
  </si>
  <si>
    <t>13 rainbow, 1 ad chin, 1 whitefish, 17 sucker, 10 sculpin to SRP</t>
  </si>
  <si>
    <t>143 rainbow, 2 cutthroat, 2 coho, 35 sculpin, 28 suckers, 3 peamouth to SRP</t>
  </si>
  <si>
    <t>120 rainbow, 9 coho, 106 sculpin, 5 suckers to SRP</t>
  </si>
  <si>
    <t>129 rainbow, 75 sculpin, 4 coho, 3 cutthroat, 8 sucker to SRP</t>
  </si>
  <si>
    <t>40 rainbow, 9 coho, 10 suck, 26 sculpin to SRP</t>
  </si>
  <si>
    <t>45 rainbow, 2 suckers, 9 sculpin to SRP</t>
  </si>
  <si>
    <t>242 rainbow, 70 sculpin, 1 cutthroat, 17 coho, 33 suckers to SRP</t>
  </si>
  <si>
    <t>6 rainbow, 1 cutthroat, 23 sculpin, 8 coho, 2 suckers, 3 peamouth to SRP</t>
  </si>
  <si>
    <t>1 rainbow, 2 coho, 9 suckers, 8 sculpin to SRP</t>
  </si>
  <si>
    <t>6 coho, 23 rainbow, 1 sucker, 5 sculpin to SRP</t>
  </si>
  <si>
    <t>10 rainbow, 5 coho, 1 sucker, 1 sculpin to SRP</t>
  </si>
  <si>
    <t>49 rainbow, 1 cutthroat, 3 whitefish, 8 sucker, 25 sculpin, 2 sockeye, 5 coho to SRP</t>
  </si>
  <si>
    <t>9 juv. coho, 1 rainbow, 1 whtfish SRP</t>
  </si>
  <si>
    <t>3 cutthroat, 1 rainbow, 2 juv. coho</t>
  </si>
  <si>
    <t>1 whitefish, 1 coho juv.</t>
  </si>
  <si>
    <t>1 whitefish, 1 sucker, 1 juv. coho to SRP</t>
  </si>
  <si>
    <t>4 whitefish, 1 cutthroat, 1 coho to SRP</t>
  </si>
  <si>
    <t>3 whitefish, 2 sculpin to SRP</t>
  </si>
  <si>
    <t>1 cutthroat, 1 coho juv. to SRP</t>
  </si>
  <si>
    <t>2 cutthroat to SRP</t>
  </si>
  <si>
    <t>2 rainbow, 1 whitefish to SRP</t>
  </si>
  <si>
    <t>1 rainbow to SRP</t>
  </si>
  <si>
    <t>8 rainbow, 7 cutthroat, 4 whtfish to SRP</t>
  </si>
  <si>
    <t>3 rainbow, 2 cutthroat, 1 whitefish to SRP</t>
  </si>
  <si>
    <t>1 rainbow, 1 sculpin to SRP</t>
  </si>
  <si>
    <t>1 rainbow, 5 cutthroat, 3 whitefish to SRP</t>
  </si>
  <si>
    <t>1 cutthroat SRP</t>
  </si>
  <si>
    <t>9 rainbow, 30 peamouth, 12 suckers, 55 sculpin</t>
  </si>
  <si>
    <t>4 rainbow, 1 cutthroat, 8 peamouth</t>
  </si>
  <si>
    <t>Total coho to artificial incubation</t>
  </si>
  <si>
    <t>Total coho to Baker Lake</t>
  </si>
  <si>
    <t>Live coho in Baker system</t>
  </si>
  <si>
    <t>Total coho return to Baker River trap</t>
  </si>
  <si>
    <t>Total sockeye from UFT to Tribes</t>
  </si>
  <si>
    <t>Total coho sacrificed for tag recovery</t>
  </si>
  <si>
    <t>19 rainbow, 11 cutthroat, 6 juv. coho , 280 peamouth, 65 sucker</t>
  </si>
  <si>
    <t>21 rainbow, 2 cutthroat, 2 peamouth, 2 coho, 30 sculpin to SRP</t>
  </si>
  <si>
    <t>32 rainbow, 64 sculpin, 22 suckers, 1 sockeye, 2 coho, 171 peamouth to SRP</t>
  </si>
  <si>
    <t>13 rainbow, 39 sculpin, 13 suckers, 4 coho, 1 cutthroat, 69 peamouth to SRP</t>
  </si>
  <si>
    <t>10 rainbow, 2 coho, 51 sculpin, 30 peamouth to srp</t>
  </si>
  <si>
    <t>81 mykiss, 222 sucker, 50 peamouth, 9 coho, 9 cutthroat</t>
  </si>
  <si>
    <t>18 rainbow, 1 Chin, 2 coho, 60 peamouth, 3 suckers, 30 sculpin to SRP</t>
  </si>
  <si>
    <t>47 rainbow, 3 cutthroat, 32 sculpin, 7 coho, 5 peamouth, 135 suckers to SRP</t>
  </si>
  <si>
    <t>unusual event - (est) 12,000 peamouth to SRP</t>
  </si>
  <si>
    <t>171 rainbow, 1 sucker, 5 coho, 1 Chin, 81 sculpin to SRP</t>
  </si>
  <si>
    <t>9 rainbow, 2 whitefish, 13 suckers, 7 sculpin to SRP</t>
  </si>
  <si>
    <t>128 rainbow, 1 sockeye, 9 coho, 18 sculpin, 91 sucker, 1 cutthroat, 3 whitefish, 4 peamouth to SRP &amp; 3 mort rainbow</t>
  </si>
  <si>
    <t>9 mykiss, 57 sucker, 13 peamouth</t>
  </si>
  <si>
    <t>29 rainbow, 21 sculpin, 52 suckers, 5 coho 4 peamouth to SRP</t>
  </si>
  <si>
    <t>13 rainbow, 7 sculpin, 62 suckers to SRP</t>
  </si>
  <si>
    <t>148 mykiss, 200 sucker, 26 sculpin, 2 peamouth, 7 cutthroat, 2 PIT SH (003BEAAFCF - 266MM, 003BEAC049 - 229MM)</t>
  </si>
  <si>
    <t>36 mykiss, 65 suckers to SRP</t>
  </si>
  <si>
    <t>63 mykiss 81 suckers, 2 coho to SRP</t>
  </si>
  <si>
    <t>36 mykiss, 40 suckers, 2 peamouth, 15 sculpin, 1 cutthroat to SRP</t>
  </si>
  <si>
    <t>23 mykiss, 2 cutt, 8 suckers, 12 sculpin to SRP</t>
  </si>
  <si>
    <t>14 mykiss, 1 cutt, 2 suckers, 1 peamouth</t>
  </si>
  <si>
    <t>24 mykiss, 3 suckers, 2 sculpin to SRP</t>
  </si>
  <si>
    <t>33 mykiss, 1 sucker, 1 peamouth, 2 coho, 4 sculpin to SRP</t>
  </si>
  <si>
    <t>23 mykiss, 1 cutthroat to SRP</t>
  </si>
  <si>
    <t>44 mykiss, 2 cutthroat, 3 whitefish 6 suckers, 19 sculpin to SRP</t>
  </si>
  <si>
    <t>8 mykiss,5 suckers to SRP</t>
  </si>
  <si>
    <t>5 mykiss, 2 whitefish, 2 sucker, 1 sculpin</t>
  </si>
  <si>
    <t>5 mykiss, 3 whitefish, 1 cutthroat, 1 peamouth, 1 sculpin</t>
  </si>
  <si>
    <t>13 mykiss, 6 sculpin, 1 cutthroat, 3 whitefish to SRP</t>
  </si>
  <si>
    <t>17 mykiss, 3 cutthroat, 2 suckers, 2 whitefish, 4 sculpin, 2 peamouth - SRP</t>
  </si>
  <si>
    <t xml:space="preserve">12 mykiss, 1 cutthroat, 2 whitefish, 5 peamouth to SRP </t>
  </si>
  <si>
    <t>Trap Sampled</t>
  </si>
  <si>
    <t>yes</t>
  </si>
  <si>
    <t>7 mykiss, 2 whitefish, 2 peamouth, 1 sculpin to SRP</t>
  </si>
  <si>
    <t>11 mykiss, 11 peamouth, 2 suckers, 1 whitefish, 21 sculpin to SRP</t>
  </si>
  <si>
    <t>11 mykiss, 3 peamouth, (mykiss pit tag# 3DD003BF641C3)</t>
  </si>
  <si>
    <r>
      <t xml:space="preserve">Baker River UFT Summary Collection/Transport Sheet, Jun 2016 - May 2017 </t>
    </r>
    <r>
      <rPr>
        <i/>
        <sz val="10"/>
        <rFont val="Times New Roman"/>
        <family val="1"/>
      </rPr>
      <t>(includes morts)</t>
    </r>
  </si>
  <si>
    <t>9 mykiss, 1 sucker, 1 whitefish, 3 peamouth to SRP</t>
  </si>
  <si>
    <t>3 mykiss, 1 whitefish, 2 cutthroat</t>
  </si>
  <si>
    <t>1 mykiss, 1 peamouth, 1 sculpin to SRP</t>
  </si>
  <si>
    <t>2  O.mykiss, 1 peamouth to SRP</t>
  </si>
  <si>
    <t>1 peamouth, 5 O.mykiss (1 pit tag number 3DD003BEAC1B1 @ 222 mm)</t>
  </si>
  <si>
    <t>no</t>
  </si>
  <si>
    <t>10 O. mykiss, 1 cutthroat, 2 peamouth, 1 sockeye, 2 sculpin to SRP</t>
  </si>
  <si>
    <t>10 O. mykiss</t>
  </si>
  <si>
    <t>13  O. mykiss, 1 cutthroat, 1 sockeye, 1 peamouth, 1 sculpin to SRP</t>
  </si>
  <si>
    <t xml:space="preserve">      </t>
  </si>
  <si>
    <t>11 O. mykiss, 4 sculpin to SRP</t>
  </si>
  <si>
    <t>5  O. mykiss to SRP</t>
  </si>
  <si>
    <t>sampled, no fish</t>
  </si>
  <si>
    <t>4  O. mykiss, 1 sucker to SRP</t>
  </si>
  <si>
    <t>crowder frozen</t>
  </si>
  <si>
    <t>1 rainbow, 1 cutthroat to SRP. 1 cutthroat mort.</t>
  </si>
  <si>
    <t>1 sucker, 1 juv coho SRP</t>
  </si>
  <si>
    <t>1 sucker, 1 whitefish, SRP</t>
  </si>
  <si>
    <t>3 coho, 1 sculpin, 1 cutthroat</t>
  </si>
  <si>
    <t>1 whitefish, 2 juv. coho</t>
  </si>
  <si>
    <t>6 rainbow, 1 whitefish, 5 juv. coho, 2 sculpin to SRP</t>
  </si>
  <si>
    <t>8 coho, 1 whitefish, 1 sculpin to SRP</t>
  </si>
  <si>
    <t>8 rainbow, 20 coho, 40 sculpin to SRP. Otter observed leaving entrance pool to tailrace</t>
  </si>
  <si>
    <t>8 rainbow, 2 cutthroat, 1 chin, 1 coho, 2 sockeye 30 sculpin, 7 suckers, 1 peamouth</t>
  </si>
  <si>
    <t>16 rainbow, 1 cutthroat, 1 scuker, 2 peamouth, 3sculpin, 3 coho to srp</t>
  </si>
  <si>
    <t>20 rainbow, 8 peamouth, 1 coho, 89 suckers to SRP</t>
  </si>
  <si>
    <t>83 mykiss, 72 sucker, 2 peamouth, 16 sculpin, 2 whtfish - Mykiss tag #3DD.003BEAAA67</t>
  </si>
  <si>
    <t>2 cutthroat, 1 rainbow, 1 sucker to SRP</t>
  </si>
  <si>
    <t>trap not sampled due to snow loading, power outages</t>
  </si>
  <si>
    <t>1 cutthroat, 1 juv. sockeye, 2 sculpin to SRP</t>
  </si>
  <si>
    <t xml:space="preserve">Trap shut down for annual maintenance </t>
  </si>
  <si>
    <t>9 cutthroat, 6 rainbow, 3 whitefish, 2 sucker, 7 sculpin to SRP</t>
  </si>
  <si>
    <t>no fish present - 06:30, 07:30, 10:30, 13:00.  Otter obsevered at 13:30 plus 1 adult coho - fish and otter left trap</t>
  </si>
  <si>
    <t>16 mykiss, 10 peamouth, 3 coho, 163 suckers</t>
  </si>
  <si>
    <t>Thanksgiving Holiday</t>
  </si>
  <si>
    <t>9  O.mykiss, 2 whitefish, 1 peamouth, 1 sockeye to SRP</t>
  </si>
  <si>
    <t>1  O.mykiss to SRP</t>
  </si>
  <si>
    <t>9  O.mykiss, 2  peamouth to SRP</t>
  </si>
  <si>
    <t>14  O. mykiss, 1 peamouth, 1 Coho, 2 sockeye, 1 sculpin to SRP</t>
  </si>
  <si>
    <t>3  O.mykiss, 2 peamouth, 1 sculpin to SRP</t>
  </si>
  <si>
    <t xml:space="preserve">2  O. mykiss, 1 peamouth </t>
  </si>
  <si>
    <t>15  O. mykiss</t>
  </si>
  <si>
    <t>12  O. mykiss, 1 sculpin (O. mykiss Pit Tag# 3DD003BEAAFCF 265mm)</t>
  </si>
  <si>
    <t>4  O. mykiss,1 sucker, 2 peamouth to SRP</t>
  </si>
  <si>
    <t>12  O.mykiss, 2 wt fish, 2 peamouth, 1 Coho, 4 sculpin to SRP</t>
  </si>
  <si>
    <t>1  O.mykiss, 1 sucker</t>
  </si>
  <si>
    <t>2  O.mykiss, 1 cutthroat, 1 coho to SRP</t>
  </si>
  <si>
    <t>5  O.mykiss, 2 whitefish</t>
  </si>
  <si>
    <t>8  O.mykiss, 1 sockeye, 1 sucker, 6 whitefish</t>
  </si>
  <si>
    <t>8  O. mykiss, 3 cutthroat, 1 sucker to SRP</t>
  </si>
  <si>
    <t>2  O. mykiss, 1 sockeye, 1 sucker to SRP</t>
  </si>
  <si>
    <t>4  O. mykiss, 1 cutthroat, 1 peamouth, 2 sculpin to SRP</t>
  </si>
  <si>
    <t>4  O. mykiss, 2 peamouth, 2 sculpin to SRP</t>
  </si>
  <si>
    <t>2  O. mykiss to SRP</t>
  </si>
  <si>
    <t>10  O. mykiss, (1 with tag # 3DD003BEAAFCF  approx 170mm), 1 sucker to SRP</t>
  </si>
  <si>
    <t>8  O.mykiss, 5 peamouth, 3 suckers to SRP</t>
  </si>
  <si>
    <t>sampled, 1 adult coho, 1 sub adult fish observed but not hauled</t>
  </si>
  <si>
    <t>3 O.mykiss, 4 peamouth, 3 sucker to SRP</t>
  </si>
  <si>
    <t>7 peamouth, 2 cutthroat, 1 O.mykiss (280mm, no tag), 2 sculpin to SRP</t>
  </si>
  <si>
    <t>2 cutthroat, 2 peamouth, 1 sock, 1 coho juv. to SRP</t>
  </si>
  <si>
    <t>04/11/17 all pools drained - 16 O.mykiss, 1 cutthroat, 21 whitefish to SRP</t>
  </si>
  <si>
    <t>10 whitefish, 2 rainbow</t>
  </si>
  <si>
    <t>Trap outage complete</t>
  </si>
  <si>
    <t>5 cutthroat, 1 O mykiss to SRP</t>
  </si>
  <si>
    <t>3 cutthroat to SRP</t>
  </si>
  <si>
    <t>1 cuthroat to SRP     End of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</si>
</sst>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409]d\-mmm;@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3" fontId="2" fillId="0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1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right" vertical="center"/>
    </xf>
    <xf numFmtId="3" fontId="13" fillId="3" borderId="2" xfId="0" applyNumberFormat="1" applyFont="1" applyFill="1" applyBorder="1" applyAlignment="1">
      <alignment horizontal="right" vertical="center"/>
    </xf>
    <xf numFmtId="3" fontId="12" fillId="3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left" vertical="center" wrapText="1" indent="1"/>
      <protection locked="0"/>
    </xf>
    <xf numFmtId="3" fontId="3" fillId="0" borderId="1" xfId="0" applyNumberFormat="1" applyFont="1" applyBorder="1" applyAlignment="1" applyProtection="1">
      <alignment horizontal="left" vertical="center" wrapText="1" indent="1"/>
      <protection locked="0"/>
    </xf>
    <xf numFmtId="3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0" xfId="0" applyNumberFormat="1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left" vertical="center"/>
    </xf>
    <xf numFmtId="3" fontId="3" fillId="0" borderId="3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13" fillId="0" borderId="0" xfId="0" applyNumberFormat="1" applyFont="1" applyBorder="1" applyAlignment="1" applyProtection="1">
      <alignment vertical="center"/>
    </xf>
    <xf numFmtId="3" fontId="13" fillId="0" borderId="3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vertical="center"/>
    </xf>
    <xf numFmtId="3" fontId="2" fillId="0" borderId="2" xfId="0" applyNumberFormat="1" applyFont="1" applyBorder="1" applyAlignment="1" applyProtection="1">
      <alignment vertical="center"/>
    </xf>
    <xf numFmtId="3" fontId="2" fillId="0" borderId="1" xfId="0" applyNumberFormat="1" applyFont="1" applyBorder="1" applyAlignment="1" applyProtection="1">
      <alignment horizontal="right" vertical="center"/>
    </xf>
    <xf numFmtId="3" fontId="12" fillId="0" borderId="1" xfId="0" applyNumberFormat="1" applyFont="1" applyBorder="1" applyAlignment="1" applyProtection="1">
      <alignment vertical="center"/>
    </xf>
    <xf numFmtId="3" fontId="12" fillId="0" borderId="1" xfId="0" applyNumberFormat="1" applyFont="1" applyBorder="1" applyAlignment="1" applyProtection="1">
      <alignment horizontal="right" vertical="center"/>
    </xf>
    <xf numFmtId="3" fontId="12" fillId="0" borderId="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Border="1" applyAlignment="1" applyProtection="1">
      <alignment horizontal="center" vertical="center" wrapText="1"/>
    </xf>
    <xf numFmtId="3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3" xfId="0" applyNumberFormat="1" applyFont="1" applyBorder="1" applyAlignment="1" applyProtection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14" fillId="0" borderId="0" xfId="0" applyNumberFormat="1" applyFont="1" applyFill="1" applyBorder="1" applyAlignment="1" applyProtection="1">
      <alignment horizontal="left" vertical="center"/>
    </xf>
    <xf numFmtId="3" fontId="15" fillId="0" borderId="0" xfId="0" applyNumberFormat="1" applyFont="1" applyBorder="1" applyAlignment="1" applyProtection="1">
      <alignment horizontal="right" vertical="center"/>
    </xf>
    <xf numFmtId="3" fontId="15" fillId="0" borderId="0" xfId="0" applyNumberFormat="1" applyFont="1" applyFill="1" applyBorder="1" applyAlignment="1" applyProtection="1">
      <alignment horizontal="right" vertical="center"/>
    </xf>
    <xf numFmtId="3" fontId="14" fillId="0" borderId="3" xfId="0" applyNumberFormat="1" applyFont="1" applyFill="1" applyBorder="1" applyAlignment="1" applyProtection="1">
      <alignment horizontal="right" vertical="center"/>
    </xf>
    <xf numFmtId="3" fontId="16" fillId="0" borderId="0" xfId="0" applyNumberFormat="1" applyFont="1" applyFill="1" applyBorder="1" applyAlignment="1" applyProtection="1">
      <alignment horizontal="left" vertical="center"/>
    </xf>
    <xf numFmtId="3" fontId="17" fillId="0" borderId="0" xfId="0" applyNumberFormat="1" applyFont="1" applyBorder="1" applyAlignment="1" applyProtection="1">
      <alignment horizontal="right"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3" fontId="16" fillId="0" borderId="3" xfId="0" applyNumberFormat="1" applyFont="1" applyFill="1" applyBorder="1" applyAlignment="1" applyProtection="1">
      <alignment horizontal="right" vertical="center"/>
    </xf>
    <xf numFmtId="3" fontId="14" fillId="0" borderId="3" xfId="0" applyNumberFormat="1" applyFont="1" applyBorder="1" applyAlignment="1" applyProtection="1">
      <alignment horizontal="right" vertical="center"/>
    </xf>
    <xf numFmtId="3" fontId="16" fillId="0" borderId="3" xfId="0" applyNumberFormat="1" applyFont="1" applyBorder="1" applyAlignment="1" applyProtection="1">
      <alignment horizontal="right" vertical="center"/>
    </xf>
    <xf numFmtId="168" fontId="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/>
      <protection locked="0"/>
    </xf>
    <xf numFmtId="168" fontId="3" fillId="0" borderId="3" xfId="0" applyNumberFormat="1" applyFont="1" applyFill="1" applyBorder="1" applyAlignment="1" applyProtection="1">
      <alignment horizontal="center" vertical="center"/>
      <protection locked="0"/>
    </xf>
    <xf numFmtId="168" fontId="3" fillId="0" borderId="1" xfId="0" applyNumberFormat="1" applyFont="1" applyBorder="1" applyAlignment="1" applyProtection="1">
      <alignment horizontal="center" vertical="center"/>
    </xf>
    <xf numFmtId="168" fontId="3" fillId="0" borderId="2" xfId="0" applyNumberFormat="1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12" fillId="2" borderId="1" xfId="0" applyNumberFormat="1" applyFont="1" applyFill="1" applyBorder="1" applyAlignment="1" applyProtection="1">
      <alignment vertical="center"/>
    </xf>
    <xf numFmtId="3" fontId="12" fillId="3" borderId="2" xfId="0" applyNumberFormat="1" applyFont="1" applyFill="1" applyBorder="1" applyAlignment="1" applyProtection="1">
      <alignment vertical="center"/>
    </xf>
    <xf numFmtId="3" fontId="2" fillId="0" borderId="1" xfId="0" applyNumberFormat="1" applyFont="1" applyBorder="1" applyAlignment="1" applyProtection="1">
      <alignment horizontal="center" vertical="center" wrapText="1"/>
    </xf>
    <xf numFmtId="168" fontId="3" fillId="0" borderId="0" xfId="0" applyNumberFormat="1" applyFont="1" applyBorder="1" applyAlignment="1" applyProtection="1">
      <alignment horizontal="center" vertical="center" wrapText="1"/>
    </xf>
    <xf numFmtId="168" fontId="3" fillId="0" borderId="3" xfId="0" applyNumberFormat="1" applyFont="1" applyBorder="1" applyAlignment="1" applyProtection="1">
      <alignment horizontal="center" vertical="center" wrapText="1"/>
    </xf>
    <xf numFmtId="3" fontId="3" fillId="0" borderId="0" xfId="0" applyNumberFormat="1" applyFont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Border="1" applyAlignment="1" applyProtection="1">
      <alignment horizontal="center" vertical="center" wrapText="1"/>
    </xf>
    <xf numFmtId="3" fontId="13" fillId="3" borderId="3" xfId="0" applyNumberFormat="1" applyFont="1" applyFill="1" applyBorder="1" applyAlignment="1" applyProtection="1">
      <alignment horizontal="center" vertical="center" wrapText="1"/>
    </xf>
    <xf numFmtId="168" fontId="3" fillId="0" borderId="1" xfId="0" applyNumberFormat="1" applyFont="1" applyBorder="1" applyAlignment="1" applyProtection="1">
      <alignment horizontal="center" vertical="center" wrapText="1"/>
    </xf>
    <xf numFmtId="168" fontId="3" fillId="0" borderId="2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left" vertical="center" wrapText="1" indent="1"/>
    </xf>
    <xf numFmtId="168" fontId="3" fillId="0" borderId="0" xfId="0" applyNumberFormat="1" applyFont="1" applyBorder="1" applyAlignment="1" applyProtection="1">
      <alignment horizontal="center" vertical="center"/>
    </xf>
    <xf numFmtId="168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13" fillId="3" borderId="3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3" fillId="4" borderId="1" xfId="0" applyNumberFormat="1" applyFont="1" applyFill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1636" name="Line 2">
          <a:extLst>
            <a:ext uri="{FF2B5EF4-FFF2-40B4-BE49-F238E27FC236}">
              <a16:creationId xmlns:a16="http://schemas.microsoft.com/office/drawing/2014/main" id="{14592788-3B9E-4F09-8760-479CFD96C989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51637" name="Line 4">
          <a:extLst>
            <a:ext uri="{FF2B5EF4-FFF2-40B4-BE49-F238E27FC236}">
              <a16:creationId xmlns:a16="http://schemas.microsoft.com/office/drawing/2014/main" id="{CC7586E1-38D2-423A-BDEB-B2853802455A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1638" name="Line 2">
          <a:extLst>
            <a:ext uri="{FF2B5EF4-FFF2-40B4-BE49-F238E27FC236}">
              <a16:creationId xmlns:a16="http://schemas.microsoft.com/office/drawing/2014/main" id="{A76A366F-455E-48CA-9B23-C221AA45EF2A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51639" name="Line 4">
          <a:extLst>
            <a:ext uri="{FF2B5EF4-FFF2-40B4-BE49-F238E27FC236}">
              <a16:creationId xmlns:a16="http://schemas.microsoft.com/office/drawing/2014/main" id="{2139C767-0048-4027-A91E-E3CCFBC82B1C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5947" name="Line 2">
          <a:extLst>
            <a:ext uri="{FF2B5EF4-FFF2-40B4-BE49-F238E27FC236}">
              <a16:creationId xmlns:a16="http://schemas.microsoft.com/office/drawing/2014/main" id="{9B279044-BC18-479A-A6E1-E551A1453F8A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5948" name="Line 4">
          <a:extLst>
            <a:ext uri="{FF2B5EF4-FFF2-40B4-BE49-F238E27FC236}">
              <a16:creationId xmlns:a16="http://schemas.microsoft.com/office/drawing/2014/main" id="{FA466871-3D98-497A-A070-615F52680EC7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5949" name="Line 2">
          <a:extLst>
            <a:ext uri="{FF2B5EF4-FFF2-40B4-BE49-F238E27FC236}">
              <a16:creationId xmlns:a16="http://schemas.microsoft.com/office/drawing/2014/main" id="{18E47A09-539A-42EB-8741-176863C40833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5950" name="Line 4">
          <a:extLst>
            <a:ext uri="{FF2B5EF4-FFF2-40B4-BE49-F238E27FC236}">
              <a16:creationId xmlns:a16="http://schemas.microsoft.com/office/drawing/2014/main" id="{55020B0D-2E5E-4E2A-AFED-245410BBAD02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6965" name="Line 2">
          <a:extLst>
            <a:ext uri="{FF2B5EF4-FFF2-40B4-BE49-F238E27FC236}">
              <a16:creationId xmlns:a16="http://schemas.microsoft.com/office/drawing/2014/main" id="{AB7732FB-BB94-400B-80E0-F77D6C302C90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6966" name="Line 4">
          <a:extLst>
            <a:ext uri="{FF2B5EF4-FFF2-40B4-BE49-F238E27FC236}">
              <a16:creationId xmlns:a16="http://schemas.microsoft.com/office/drawing/2014/main" id="{B5537D63-1C7F-4FB8-BADE-EA37CF9FB80F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6967" name="Line 2">
          <a:extLst>
            <a:ext uri="{FF2B5EF4-FFF2-40B4-BE49-F238E27FC236}">
              <a16:creationId xmlns:a16="http://schemas.microsoft.com/office/drawing/2014/main" id="{EE6FD50D-31CF-4ED1-82FD-0B75955E57C0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6968" name="Line 4">
          <a:extLst>
            <a:ext uri="{FF2B5EF4-FFF2-40B4-BE49-F238E27FC236}">
              <a16:creationId xmlns:a16="http://schemas.microsoft.com/office/drawing/2014/main" id="{F58E3C34-60A2-4B70-9DEC-D3C91A051383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7993" name="Line 2">
          <a:extLst>
            <a:ext uri="{FF2B5EF4-FFF2-40B4-BE49-F238E27FC236}">
              <a16:creationId xmlns:a16="http://schemas.microsoft.com/office/drawing/2014/main" id="{3F38968B-3B88-4290-9D56-9BE6D016F5EF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7994" name="Line 4">
          <a:extLst>
            <a:ext uri="{FF2B5EF4-FFF2-40B4-BE49-F238E27FC236}">
              <a16:creationId xmlns:a16="http://schemas.microsoft.com/office/drawing/2014/main" id="{45CB1AF7-2523-40B9-A054-4682406CE02B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7995" name="Line 2">
          <a:extLst>
            <a:ext uri="{FF2B5EF4-FFF2-40B4-BE49-F238E27FC236}">
              <a16:creationId xmlns:a16="http://schemas.microsoft.com/office/drawing/2014/main" id="{D6A58E4A-4845-4354-9BEF-B7F0A05B3692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7996" name="Line 4">
          <a:extLst>
            <a:ext uri="{FF2B5EF4-FFF2-40B4-BE49-F238E27FC236}">
              <a16:creationId xmlns:a16="http://schemas.microsoft.com/office/drawing/2014/main" id="{673E0E33-EB1E-45DE-BC26-F4063C836C0C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2660" name="Line 2">
          <a:extLst>
            <a:ext uri="{FF2B5EF4-FFF2-40B4-BE49-F238E27FC236}">
              <a16:creationId xmlns:a16="http://schemas.microsoft.com/office/drawing/2014/main" id="{20CC11F5-7B3A-454C-A589-CCB168C5D279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52661" name="Line 4">
          <a:extLst>
            <a:ext uri="{FF2B5EF4-FFF2-40B4-BE49-F238E27FC236}">
              <a16:creationId xmlns:a16="http://schemas.microsoft.com/office/drawing/2014/main" id="{6EAB9DB0-7BAA-4C54-B26C-D5CB93084603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2662" name="Line 2">
          <a:extLst>
            <a:ext uri="{FF2B5EF4-FFF2-40B4-BE49-F238E27FC236}">
              <a16:creationId xmlns:a16="http://schemas.microsoft.com/office/drawing/2014/main" id="{4F53F6A0-178F-45DF-8C11-FC7BE1E63093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52663" name="Line 4">
          <a:extLst>
            <a:ext uri="{FF2B5EF4-FFF2-40B4-BE49-F238E27FC236}">
              <a16:creationId xmlns:a16="http://schemas.microsoft.com/office/drawing/2014/main" id="{B41FF9E4-41E3-4D9B-8A63-18A5F1C188C3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3466" name="Line 2">
          <a:extLst>
            <a:ext uri="{FF2B5EF4-FFF2-40B4-BE49-F238E27FC236}">
              <a16:creationId xmlns:a16="http://schemas.microsoft.com/office/drawing/2014/main" id="{C3C72970-80A4-4C3A-87A4-A7F6AA36AD31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53467" name="Line 4">
          <a:extLst>
            <a:ext uri="{FF2B5EF4-FFF2-40B4-BE49-F238E27FC236}">
              <a16:creationId xmlns:a16="http://schemas.microsoft.com/office/drawing/2014/main" id="{150413D8-3A0A-49AF-8912-AEC90C33D7DD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4708" name="Line 2">
          <a:extLst>
            <a:ext uri="{FF2B5EF4-FFF2-40B4-BE49-F238E27FC236}">
              <a16:creationId xmlns:a16="http://schemas.microsoft.com/office/drawing/2014/main" id="{E896BF25-7CB3-4863-8CA4-9D369176C0D8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54709" name="Line 4">
          <a:extLst>
            <a:ext uri="{FF2B5EF4-FFF2-40B4-BE49-F238E27FC236}">
              <a16:creationId xmlns:a16="http://schemas.microsoft.com/office/drawing/2014/main" id="{D3AFC913-E35A-4483-AB05-35E2C3E51020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4710" name="Line 2">
          <a:extLst>
            <a:ext uri="{FF2B5EF4-FFF2-40B4-BE49-F238E27FC236}">
              <a16:creationId xmlns:a16="http://schemas.microsoft.com/office/drawing/2014/main" id="{450A3EFE-0750-4228-92E6-2B13B3F6258C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54711" name="Line 4">
          <a:extLst>
            <a:ext uri="{FF2B5EF4-FFF2-40B4-BE49-F238E27FC236}">
              <a16:creationId xmlns:a16="http://schemas.microsoft.com/office/drawing/2014/main" id="{D11AE971-4BEF-4275-A681-642A93FD12F8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0854" name="Line 2">
          <a:extLst>
            <a:ext uri="{FF2B5EF4-FFF2-40B4-BE49-F238E27FC236}">
              <a16:creationId xmlns:a16="http://schemas.microsoft.com/office/drawing/2014/main" id="{CDCE85EE-C846-4E4B-B680-B7C56A4ECEE9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40855" name="Line 4">
          <a:extLst>
            <a:ext uri="{FF2B5EF4-FFF2-40B4-BE49-F238E27FC236}">
              <a16:creationId xmlns:a16="http://schemas.microsoft.com/office/drawing/2014/main" id="{55400075-825A-42E2-AD17-1D8DED47BAED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0856" name="Line 2">
          <a:extLst>
            <a:ext uri="{FF2B5EF4-FFF2-40B4-BE49-F238E27FC236}">
              <a16:creationId xmlns:a16="http://schemas.microsoft.com/office/drawing/2014/main" id="{33FC3738-2278-47FD-89BB-0739E921C01A}"/>
            </a:ext>
          </a:extLst>
        </xdr:cNvPr>
        <xdr:cNvSpPr>
          <a:spLocks noChangeShapeType="1"/>
        </xdr:cNvSpPr>
      </xdr:nvSpPr>
      <xdr:spPr bwMode="auto">
        <a:xfrm>
          <a:off x="4920343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370114</xdr:colOff>
      <xdr:row>4</xdr:row>
      <xdr:rowOff>0</xdr:rowOff>
    </xdr:from>
    <xdr:to>
      <xdr:col>7</xdr:col>
      <xdr:colOff>370114</xdr:colOff>
      <xdr:row>4</xdr:row>
      <xdr:rowOff>0</xdr:rowOff>
    </xdr:to>
    <xdr:sp macro="" textlink="">
      <xdr:nvSpPr>
        <xdr:cNvPr id="40857" name="Line 4">
          <a:extLst>
            <a:ext uri="{FF2B5EF4-FFF2-40B4-BE49-F238E27FC236}">
              <a16:creationId xmlns:a16="http://schemas.microsoft.com/office/drawing/2014/main" id="{56929ECD-B4EB-4FE5-A1AE-78BB1D92299A}"/>
            </a:ext>
          </a:extLst>
        </xdr:cNvPr>
        <xdr:cNvSpPr>
          <a:spLocks noChangeShapeType="1"/>
        </xdr:cNvSpPr>
      </xdr:nvSpPr>
      <xdr:spPr bwMode="auto">
        <a:xfrm>
          <a:off x="4675414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1882" name="Line 2">
          <a:extLst>
            <a:ext uri="{FF2B5EF4-FFF2-40B4-BE49-F238E27FC236}">
              <a16:creationId xmlns:a16="http://schemas.microsoft.com/office/drawing/2014/main" id="{C741E72B-C78E-45F6-B10C-2F609C7DE68F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1883" name="Line 4">
          <a:extLst>
            <a:ext uri="{FF2B5EF4-FFF2-40B4-BE49-F238E27FC236}">
              <a16:creationId xmlns:a16="http://schemas.microsoft.com/office/drawing/2014/main" id="{4D9C9322-5D79-4FBE-9133-6A030F7B2B99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1884" name="Line 2">
          <a:extLst>
            <a:ext uri="{FF2B5EF4-FFF2-40B4-BE49-F238E27FC236}">
              <a16:creationId xmlns:a16="http://schemas.microsoft.com/office/drawing/2014/main" id="{1881C81A-CA26-4C73-90F8-B4FCC0EC0D31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1885" name="Line 4">
          <a:extLst>
            <a:ext uri="{FF2B5EF4-FFF2-40B4-BE49-F238E27FC236}">
              <a16:creationId xmlns:a16="http://schemas.microsoft.com/office/drawing/2014/main" id="{4FF28203-C3AD-482C-8CB8-B30A774F3897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2891" name="Line 2">
          <a:extLst>
            <a:ext uri="{FF2B5EF4-FFF2-40B4-BE49-F238E27FC236}">
              <a16:creationId xmlns:a16="http://schemas.microsoft.com/office/drawing/2014/main" id="{B9FDB35E-A077-4A68-BBA6-8947F6F8D75F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2892" name="Line 4">
          <a:extLst>
            <a:ext uri="{FF2B5EF4-FFF2-40B4-BE49-F238E27FC236}">
              <a16:creationId xmlns:a16="http://schemas.microsoft.com/office/drawing/2014/main" id="{757C9C45-DF4D-49F6-9804-72384FF15B82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2893" name="Line 2">
          <a:extLst>
            <a:ext uri="{FF2B5EF4-FFF2-40B4-BE49-F238E27FC236}">
              <a16:creationId xmlns:a16="http://schemas.microsoft.com/office/drawing/2014/main" id="{9D66FB36-8CDD-4C4D-9C1F-240404F76AE7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2894" name="Line 4">
          <a:extLst>
            <a:ext uri="{FF2B5EF4-FFF2-40B4-BE49-F238E27FC236}">
              <a16:creationId xmlns:a16="http://schemas.microsoft.com/office/drawing/2014/main" id="{319D5FC7-D082-413A-B377-3839DC9C91D3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3897" name="Line 2">
          <a:extLst>
            <a:ext uri="{FF2B5EF4-FFF2-40B4-BE49-F238E27FC236}">
              <a16:creationId xmlns:a16="http://schemas.microsoft.com/office/drawing/2014/main" id="{5EAFDB6A-3679-4112-8C51-B96DF4306D29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3898" name="Line 4">
          <a:extLst>
            <a:ext uri="{FF2B5EF4-FFF2-40B4-BE49-F238E27FC236}">
              <a16:creationId xmlns:a16="http://schemas.microsoft.com/office/drawing/2014/main" id="{CDD39BDB-2EEF-4927-9D3E-5D4B3A8DFC6C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3899" name="Line 2">
          <a:extLst>
            <a:ext uri="{FF2B5EF4-FFF2-40B4-BE49-F238E27FC236}">
              <a16:creationId xmlns:a16="http://schemas.microsoft.com/office/drawing/2014/main" id="{0F1339B6-49C8-4FBA-924C-F1772EBA70E4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3900" name="Line 4">
          <a:extLst>
            <a:ext uri="{FF2B5EF4-FFF2-40B4-BE49-F238E27FC236}">
              <a16:creationId xmlns:a16="http://schemas.microsoft.com/office/drawing/2014/main" id="{77D410C7-470A-41F1-817E-AF60CE0A10FC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4923" name="Line 2">
          <a:extLst>
            <a:ext uri="{FF2B5EF4-FFF2-40B4-BE49-F238E27FC236}">
              <a16:creationId xmlns:a16="http://schemas.microsoft.com/office/drawing/2014/main" id="{4318F681-8843-422F-8FBA-6454C3727DB0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4924" name="Line 4">
          <a:extLst>
            <a:ext uri="{FF2B5EF4-FFF2-40B4-BE49-F238E27FC236}">
              <a16:creationId xmlns:a16="http://schemas.microsoft.com/office/drawing/2014/main" id="{DBDACC11-920A-4995-9163-01E9168839CB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4925" name="Line 2">
          <a:extLst>
            <a:ext uri="{FF2B5EF4-FFF2-40B4-BE49-F238E27FC236}">
              <a16:creationId xmlns:a16="http://schemas.microsoft.com/office/drawing/2014/main" id="{CA24C44E-090D-4501-BC80-291004AD78E0}"/>
            </a:ext>
          </a:extLst>
        </xdr:cNvPr>
        <xdr:cNvSpPr>
          <a:spLocks noChangeShapeType="1"/>
        </xdr:cNvSpPr>
      </xdr:nvSpPr>
      <xdr:spPr bwMode="auto">
        <a:xfrm>
          <a:off x="5535386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370114</xdr:colOff>
      <xdr:row>4</xdr:row>
      <xdr:rowOff>0</xdr:rowOff>
    </xdr:from>
    <xdr:to>
      <xdr:col>8</xdr:col>
      <xdr:colOff>370114</xdr:colOff>
      <xdr:row>4</xdr:row>
      <xdr:rowOff>0</xdr:rowOff>
    </xdr:to>
    <xdr:sp macro="" textlink="">
      <xdr:nvSpPr>
        <xdr:cNvPr id="44926" name="Line 4">
          <a:extLst>
            <a:ext uri="{FF2B5EF4-FFF2-40B4-BE49-F238E27FC236}">
              <a16:creationId xmlns:a16="http://schemas.microsoft.com/office/drawing/2014/main" id="{21749DF4-9524-417B-877F-BBEDAF8E6A42}"/>
            </a:ext>
          </a:extLst>
        </xdr:cNvPr>
        <xdr:cNvSpPr>
          <a:spLocks noChangeShapeType="1"/>
        </xdr:cNvSpPr>
      </xdr:nvSpPr>
      <xdr:spPr bwMode="auto">
        <a:xfrm>
          <a:off x="5290457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8"/>
  <sheetViews>
    <sheetView zoomScale="90" zoomScaleNormal="90" workbookViewId="0">
      <pane xSplit="1" ySplit="5" topLeftCell="O6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2.9" x14ac:dyDescent="0.3"/>
  <cols>
    <col min="1" max="1" width="9.23046875" style="86" customWidth="1"/>
    <col min="2" max="2" width="9.23046875" style="84" customWidth="1"/>
    <col min="3" max="14" width="9.23046875" style="85" customWidth="1"/>
    <col min="15" max="15" width="9.23046875" style="84" customWidth="1"/>
    <col min="16" max="24" width="8.69140625" style="85" customWidth="1"/>
    <col min="25" max="25" width="8.69140625" style="84" customWidth="1"/>
    <col min="26" max="33" width="8.69140625" style="85" customWidth="1"/>
    <col min="34" max="34" width="8.69140625" style="84" customWidth="1"/>
    <col min="35" max="39" width="8.69140625" style="85" customWidth="1"/>
    <col min="40" max="40" width="8.69140625" style="84" customWidth="1"/>
    <col min="41" max="43" width="8.69140625" style="85" customWidth="1"/>
    <col min="44" max="44" width="8.69140625" style="84" customWidth="1"/>
    <col min="45" max="47" width="8.69140625" style="85" customWidth="1"/>
    <col min="48" max="48" width="8.69140625" style="84" customWidth="1"/>
    <col min="49" max="53" width="8.69140625" style="85" customWidth="1"/>
    <col min="54" max="54" width="8.69140625" style="84" customWidth="1"/>
    <col min="55" max="57" width="8.69140625" style="85" customWidth="1"/>
    <col min="58" max="58" width="8.69140625" style="84" customWidth="1"/>
    <col min="59" max="61" width="8.69140625" style="85" customWidth="1"/>
    <col min="62" max="62" width="8.69140625" style="84" customWidth="1"/>
    <col min="63" max="16384" width="9.23046875" style="85"/>
  </cols>
  <sheetData>
    <row r="1" spans="1:62" x14ac:dyDescent="0.3">
      <c r="A1" s="83" t="s">
        <v>209</v>
      </c>
    </row>
    <row r="2" spans="1:62" x14ac:dyDescent="0.3">
      <c r="AS2" s="87"/>
      <c r="AT2" s="87"/>
      <c r="AU2" s="87"/>
      <c r="AV2" s="88"/>
    </row>
    <row r="3" spans="1:62" s="97" customFormat="1" x14ac:dyDescent="0.3">
      <c r="A3" s="89"/>
      <c r="B3" s="90" t="s">
        <v>48</v>
      </c>
      <c r="C3" s="91"/>
      <c r="D3" s="91"/>
      <c r="E3" s="91"/>
      <c r="F3" s="91"/>
      <c r="G3" s="91"/>
      <c r="H3" s="91"/>
      <c r="I3" s="91" t="s">
        <v>0</v>
      </c>
      <c r="J3" s="91"/>
      <c r="K3" s="91"/>
      <c r="L3" s="91"/>
      <c r="M3" s="91"/>
      <c r="N3" s="91"/>
      <c r="O3" s="92"/>
      <c r="P3" s="91"/>
      <c r="Q3" s="91"/>
      <c r="R3" s="91"/>
      <c r="S3" s="91"/>
      <c r="T3" s="91"/>
      <c r="U3" s="91" t="s">
        <v>1</v>
      </c>
      <c r="V3" s="91"/>
      <c r="W3" s="91"/>
      <c r="X3" s="91"/>
      <c r="Y3" s="92"/>
      <c r="Z3" s="91"/>
      <c r="AA3" s="91"/>
      <c r="AB3" s="91"/>
      <c r="AC3" s="91"/>
      <c r="AD3" s="91" t="s">
        <v>2</v>
      </c>
      <c r="AE3" s="91"/>
      <c r="AF3" s="91"/>
      <c r="AG3" s="91"/>
      <c r="AH3" s="92"/>
      <c r="AI3" s="91"/>
      <c r="AJ3" s="91"/>
      <c r="AK3" s="91" t="s">
        <v>3</v>
      </c>
      <c r="AL3" s="91"/>
      <c r="AM3" s="91"/>
      <c r="AN3" s="92"/>
      <c r="AO3" s="91"/>
      <c r="AP3" s="93" t="s">
        <v>4</v>
      </c>
      <c r="AQ3" s="91"/>
      <c r="AR3" s="92"/>
      <c r="AS3" s="94"/>
      <c r="AT3" s="95" t="s">
        <v>5</v>
      </c>
      <c r="AU3" s="94"/>
      <c r="AV3" s="96"/>
      <c r="AW3" s="91"/>
      <c r="AX3" s="91"/>
      <c r="AY3" s="91" t="s">
        <v>6</v>
      </c>
      <c r="AZ3" s="91"/>
      <c r="BA3" s="91"/>
      <c r="BB3" s="92"/>
      <c r="BC3" s="91"/>
      <c r="BD3" s="91" t="s">
        <v>7</v>
      </c>
      <c r="BE3" s="91"/>
      <c r="BF3" s="92"/>
      <c r="BG3" s="91"/>
      <c r="BH3" s="93" t="s">
        <v>46</v>
      </c>
      <c r="BI3" s="91"/>
      <c r="BJ3" s="92"/>
    </row>
    <row r="4" spans="1:62" s="104" customFormat="1" ht="38.6" x14ac:dyDescent="0.3">
      <c r="A4" s="98"/>
      <c r="B4" s="99" t="s">
        <v>9</v>
      </c>
      <c r="C4" s="100" t="s">
        <v>8</v>
      </c>
      <c r="D4" s="100" t="s">
        <v>11</v>
      </c>
      <c r="E4" s="100" t="s">
        <v>12</v>
      </c>
      <c r="F4" s="100" t="s">
        <v>55</v>
      </c>
      <c r="G4" s="100" t="s">
        <v>56</v>
      </c>
      <c r="H4" s="100" t="s">
        <v>57</v>
      </c>
      <c r="I4" s="100" t="s">
        <v>58</v>
      </c>
      <c r="J4" s="100" t="s">
        <v>61</v>
      </c>
      <c r="K4" s="100" t="s">
        <v>62</v>
      </c>
      <c r="L4" s="100" t="s">
        <v>63</v>
      </c>
      <c r="M4" s="100" t="s">
        <v>64</v>
      </c>
      <c r="N4" s="100" t="s">
        <v>18</v>
      </c>
      <c r="O4" s="101" t="s">
        <v>9</v>
      </c>
      <c r="P4" s="100" t="s">
        <v>8</v>
      </c>
      <c r="Q4" s="100" t="s">
        <v>13</v>
      </c>
      <c r="R4" s="100" t="s">
        <v>17</v>
      </c>
      <c r="S4" s="100" t="s">
        <v>13</v>
      </c>
      <c r="T4" s="100" t="s">
        <v>17</v>
      </c>
      <c r="U4" s="100" t="s">
        <v>27</v>
      </c>
      <c r="V4" s="100" t="s">
        <v>13</v>
      </c>
      <c r="W4" s="100" t="s">
        <v>59</v>
      </c>
      <c r="X4" s="100" t="s">
        <v>18</v>
      </c>
      <c r="Y4" s="101" t="s">
        <v>9</v>
      </c>
      <c r="Z4" s="100" t="s">
        <v>8</v>
      </c>
      <c r="AA4" s="100" t="s">
        <v>13</v>
      </c>
      <c r="AB4" s="100" t="s">
        <v>15</v>
      </c>
      <c r="AC4" s="100" t="s">
        <v>14</v>
      </c>
      <c r="AD4" s="100" t="s">
        <v>15</v>
      </c>
      <c r="AE4" s="100" t="s">
        <v>14</v>
      </c>
      <c r="AF4" s="100" t="s">
        <v>15</v>
      </c>
      <c r="AG4" s="100" t="s">
        <v>18</v>
      </c>
      <c r="AH4" s="101" t="s">
        <v>9</v>
      </c>
      <c r="AI4" s="100" t="s">
        <v>8</v>
      </c>
      <c r="AJ4" s="100" t="s">
        <v>15</v>
      </c>
      <c r="AK4" s="100" t="s">
        <v>47</v>
      </c>
      <c r="AL4" s="100" t="s">
        <v>59</v>
      </c>
      <c r="AM4" s="100" t="s">
        <v>18</v>
      </c>
      <c r="AN4" s="101" t="s">
        <v>9</v>
      </c>
      <c r="AO4" s="100" t="s">
        <v>8</v>
      </c>
      <c r="AP4" s="100" t="s">
        <v>15</v>
      </c>
      <c r="AQ4" s="100" t="s">
        <v>18</v>
      </c>
      <c r="AR4" s="101" t="s">
        <v>9</v>
      </c>
      <c r="AS4" s="102" t="s">
        <v>8</v>
      </c>
      <c r="AT4" s="102" t="s">
        <v>28</v>
      </c>
      <c r="AU4" s="102" t="s">
        <v>18</v>
      </c>
      <c r="AV4" s="103" t="s">
        <v>9</v>
      </c>
      <c r="AW4" s="100" t="s">
        <v>8</v>
      </c>
      <c r="AX4" s="100" t="s">
        <v>13</v>
      </c>
      <c r="AY4" s="100" t="s">
        <v>15</v>
      </c>
      <c r="AZ4" s="100" t="s">
        <v>21</v>
      </c>
      <c r="BA4" s="100" t="s">
        <v>18</v>
      </c>
      <c r="BB4" s="101" t="s">
        <v>9</v>
      </c>
      <c r="BC4" s="100" t="s">
        <v>8</v>
      </c>
      <c r="BD4" s="100" t="s">
        <v>25</v>
      </c>
      <c r="BE4" s="100" t="s">
        <v>18</v>
      </c>
      <c r="BF4" s="101" t="s">
        <v>9</v>
      </c>
      <c r="BG4" s="100" t="s">
        <v>8</v>
      </c>
      <c r="BH4" s="100" t="s">
        <v>26</v>
      </c>
      <c r="BI4" s="100" t="s">
        <v>18</v>
      </c>
      <c r="BJ4" s="101" t="s">
        <v>9</v>
      </c>
    </row>
    <row r="5" spans="1:62" s="111" customFormat="1" ht="25.75" x14ac:dyDescent="0.3">
      <c r="A5" s="105" t="s">
        <v>23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6"/>
      <c r="P5" s="107"/>
      <c r="Q5" s="107" t="s">
        <v>49</v>
      </c>
      <c r="R5" s="107" t="s">
        <v>49</v>
      </c>
      <c r="S5" s="108" t="s">
        <v>53</v>
      </c>
      <c r="T5" s="108" t="s">
        <v>53</v>
      </c>
      <c r="U5" s="108" t="s">
        <v>53</v>
      </c>
      <c r="V5" s="107" t="s">
        <v>54</v>
      </c>
      <c r="W5" s="107" t="s">
        <v>52</v>
      </c>
      <c r="X5" s="107"/>
      <c r="Y5" s="106"/>
      <c r="Z5" s="107"/>
      <c r="AA5" s="107" t="s">
        <v>60</v>
      </c>
      <c r="AB5" s="107" t="s">
        <v>60</v>
      </c>
      <c r="AC5" s="108" t="s">
        <v>53</v>
      </c>
      <c r="AD5" s="108" t="s">
        <v>54</v>
      </c>
      <c r="AE5" s="108" t="s">
        <v>65</v>
      </c>
      <c r="AF5" s="108" t="s">
        <v>52</v>
      </c>
      <c r="AG5" s="107"/>
      <c r="AH5" s="106"/>
      <c r="AI5" s="107"/>
      <c r="AJ5" s="108" t="s">
        <v>20</v>
      </c>
      <c r="AK5" s="108" t="s">
        <v>16</v>
      </c>
      <c r="AL5" s="108" t="s">
        <v>16</v>
      </c>
      <c r="AM5" s="107"/>
      <c r="AN5" s="106"/>
      <c r="AO5" s="107"/>
      <c r="AP5" s="107"/>
      <c r="AQ5" s="107"/>
      <c r="AR5" s="106"/>
      <c r="AS5" s="109"/>
      <c r="AT5" s="109"/>
      <c r="AU5" s="109"/>
      <c r="AV5" s="110"/>
      <c r="AW5" s="107"/>
      <c r="AX5" s="107"/>
      <c r="AY5" s="107"/>
      <c r="AZ5" s="107"/>
      <c r="BA5" s="107"/>
      <c r="BB5" s="106"/>
      <c r="BC5" s="107"/>
      <c r="BD5" s="107"/>
      <c r="BE5" s="107"/>
      <c r="BF5" s="106"/>
      <c r="BG5" s="107"/>
      <c r="BH5" s="107"/>
      <c r="BI5" s="107"/>
      <c r="BJ5" s="106"/>
    </row>
    <row r="6" spans="1:62" s="113" customFormat="1" x14ac:dyDescent="0.3">
      <c r="A6" s="86"/>
      <c r="B6" s="112"/>
      <c r="O6" s="112"/>
      <c r="Y6" s="112"/>
      <c r="AH6" s="112"/>
      <c r="AN6" s="112"/>
      <c r="AR6" s="112"/>
      <c r="AV6" s="112"/>
      <c r="BB6" s="112"/>
      <c r="BF6" s="112"/>
      <c r="BJ6" s="112"/>
    </row>
    <row r="7" spans="1:62" s="116" customFormat="1" x14ac:dyDescent="0.3">
      <c r="A7" s="114" t="s">
        <v>45</v>
      </c>
      <c r="B7" s="115">
        <f>SUM(O7+Y7+AH7+AN7+AR7+AV7+BB7+BF7+BJ7)</f>
        <v>5074</v>
      </c>
      <c r="C7" s="116">
        <f>Jun!D36</f>
        <v>5044</v>
      </c>
      <c r="D7" s="116">
        <f>Jun!E36</f>
        <v>4365</v>
      </c>
      <c r="E7" s="116">
        <f>Jun!F36</f>
        <v>0</v>
      </c>
      <c r="F7" s="116">
        <f>Jun!G36</f>
        <v>47</v>
      </c>
      <c r="G7" s="116">
        <f>Jun!H36</f>
        <v>47</v>
      </c>
      <c r="H7" s="116">
        <f>Jun!I36</f>
        <v>48</v>
      </c>
      <c r="I7" s="116">
        <f>Jun!J36</f>
        <v>49</v>
      </c>
      <c r="J7" s="116">
        <f>Jun!K36</f>
        <v>484</v>
      </c>
      <c r="K7" s="116">
        <f>Jun!L36</f>
        <v>0</v>
      </c>
      <c r="L7" s="116">
        <f>Jun!M36</f>
        <v>0</v>
      </c>
      <c r="M7" s="116">
        <f>Jun!N36</f>
        <v>0</v>
      </c>
      <c r="N7" s="116">
        <f>Jun!O36</f>
        <v>4</v>
      </c>
      <c r="O7" s="115">
        <f>Jun!P36</f>
        <v>5044</v>
      </c>
      <c r="P7" s="116">
        <f>Jun!Q36</f>
        <v>0</v>
      </c>
      <c r="Q7" s="116">
        <f>Jun!R36</f>
        <v>0</v>
      </c>
      <c r="R7" s="116">
        <f>Jun!S36</f>
        <v>0</v>
      </c>
      <c r="S7" s="116">
        <f>Jun!T36</f>
        <v>0</v>
      </c>
      <c r="T7" s="116">
        <f>Jun!U36</f>
        <v>0</v>
      </c>
      <c r="U7" s="116">
        <f>Jun!V36</f>
        <v>0</v>
      </c>
      <c r="V7" s="116">
        <f>Jun!W36</f>
        <v>0</v>
      </c>
      <c r="W7" s="116">
        <f>Jun!X36</f>
        <v>0</v>
      </c>
      <c r="X7" s="116">
        <f>Jun!Y36</f>
        <v>0</v>
      </c>
      <c r="Y7" s="115">
        <f>Jun!Z36</f>
        <v>0</v>
      </c>
      <c r="Z7" s="116">
        <f>Jun!AA36</f>
        <v>0</v>
      </c>
      <c r="AA7" s="116">
        <f>Jun!AB36</f>
        <v>0</v>
      </c>
      <c r="AB7" s="116">
        <f>Jun!AC36</f>
        <v>0</v>
      </c>
      <c r="AC7" s="116">
        <f>Jun!AD36</f>
        <v>0</v>
      </c>
      <c r="AD7" s="116">
        <f>Jun!AE36</f>
        <v>0</v>
      </c>
      <c r="AE7" s="116">
        <f>Jun!AF36</f>
        <v>0</v>
      </c>
      <c r="AF7" s="116">
        <f>Jun!AG36</f>
        <v>0</v>
      </c>
      <c r="AG7" s="116">
        <f>Jun!AH36</f>
        <v>0</v>
      </c>
      <c r="AH7" s="115">
        <f>Jun!AI36</f>
        <v>0</v>
      </c>
      <c r="AI7" s="116">
        <f>Jun!AJ36</f>
        <v>0</v>
      </c>
      <c r="AJ7" s="116">
        <f>Jun!AK36</f>
        <v>0</v>
      </c>
      <c r="AK7" s="116">
        <f>Jun!AL36</f>
        <v>0</v>
      </c>
      <c r="AL7" s="116">
        <f>Jun!AM36</f>
        <v>0</v>
      </c>
      <c r="AM7" s="116">
        <f>Jun!AN36</f>
        <v>0</v>
      </c>
      <c r="AN7" s="115">
        <f>Jun!AO36</f>
        <v>0</v>
      </c>
      <c r="AO7" s="116">
        <f>Jun!AP36</f>
        <v>0</v>
      </c>
      <c r="AP7" s="116">
        <f>Jun!AQ5</f>
        <v>0</v>
      </c>
      <c r="AQ7" s="116">
        <f>Jun!AR36</f>
        <v>0</v>
      </c>
      <c r="AR7" s="115">
        <f>Jun!AS36</f>
        <v>0</v>
      </c>
      <c r="AS7" s="116">
        <f>Jun!AT5</f>
        <v>0</v>
      </c>
      <c r="AT7" s="116">
        <f>Jun!AU36</f>
        <v>0</v>
      </c>
      <c r="AU7" s="116">
        <f>Jun!AV36</f>
        <v>0</v>
      </c>
      <c r="AV7" s="115">
        <f>Jun!AW36</f>
        <v>0</v>
      </c>
      <c r="AW7" s="116">
        <f>Jun!AX36</f>
        <v>7</v>
      </c>
      <c r="AX7" s="116">
        <f>Jun!AY36</f>
        <v>1</v>
      </c>
      <c r="AY7" s="116">
        <f>Jun!AZ36</f>
        <v>5</v>
      </c>
      <c r="AZ7" s="116">
        <f>Jun!BA36</f>
        <v>1</v>
      </c>
      <c r="BA7" s="116">
        <f>Jun!BB36</f>
        <v>0</v>
      </c>
      <c r="BB7" s="115">
        <f>Jun!BC36</f>
        <v>7</v>
      </c>
      <c r="BC7" s="116">
        <f>Jun!BD36</f>
        <v>23</v>
      </c>
      <c r="BD7" s="116">
        <f>Jun!BE36</f>
        <v>23</v>
      </c>
      <c r="BE7" s="116">
        <f>Jun!BF36</f>
        <v>0</v>
      </c>
      <c r="BF7" s="115">
        <f>Jun!BG36</f>
        <v>23</v>
      </c>
      <c r="BG7" s="116">
        <f>Jun!BH36</f>
        <v>0</v>
      </c>
      <c r="BH7" s="116">
        <f>Jun!BI36</f>
        <v>0</v>
      </c>
      <c r="BI7" s="116">
        <f>Jun!BJ36</f>
        <v>0</v>
      </c>
      <c r="BJ7" s="115">
        <f>Jun!BK36</f>
        <v>0</v>
      </c>
    </row>
    <row r="8" spans="1:62" s="113" customFormat="1" x14ac:dyDescent="0.3">
      <c r="A8" s="86"/>
      <c r="B8" s="112"/>
      <c r="O8" s="112"/>
      <c r="Y8" s="112"/>
      <c r="AH8" s="112"/>
      <c r="AN8" s="112"/>
      <c r="AR8" s="112"/>
      <c r="AV8" s="112"/>
      <c r="BB8" s="112"/>
      <c r="BF8" s="112"/>
      <c r="BJ8" s="112"/>
    </row>
    <row r="9" spans="1:62" s="116" customFormat="1" x14ac:dyDescent="0.3">
      <c r="A9" s="114" t="s">
        <v>44</v>
      </c>
      <c r="B9" s="115">
        <f>SUM(O9+Y9+AH9+AN9+AR9+AV9+BB9+BF9+BJ9)</f>
        <v>16696</v>
      </c>
      <c r="C9" s="116">
        <f>Jul!D37</f>
        <v>16683</v>
      </c>
      <c r="D9" s="116">
        <f>Jul!E37</f>
        <v>10287</v>
      </c>
      <c r="E9" s="116">
        <f>Jul!F37</f>
        <v>0</v>
      </c>
      <c r="F9" s="116">
        <f>Jul!G37</f>
        <v>444</v>
      </c>
      <c r="G9" s="116">
        <f>Jul!H37</f>
        <v>444</v>
      </c>
      <c r="H9" s="116">
        <f>Jul!I37</f>
        <v>445</v>
      </c>
      <c r="I9" s="116">
        <f>Jul!J37</f>
        <v>444</v>
      </c>
      <c r="J9" s="116">
        <f>Jul!K37</f>
        <v>920</v>
      </c>
      <c r="K9" s="116">
        <f>Jul!L37</f>
        <v>1404</v>
      </c>
      <c r="L9" s="116">
        <f>Jul!M37</f>
        <v>1404</v>
      </c>
      <c r="M9" s="116">
        <f>Jul!N37</f>
        <v>876</v>
      </c>
      <c r="N9" s="116">
        <f>Jul!O37</f>
        <v>15</v>
      </c>
      <c r="O9" s="115">
        <f>Jul!P37</f>
        <v>16683</v>
      </c>
      <c r="P9" s="116">
        <f>Jul!Q37</f>
        <v>0</v>
      </c>
      <c r="Q9" s="116">
        <f>Jul!R37</f>
        <v>0</v>
      </c>
      <c r="R9" s="116">
        <f>Jul!S37</f>
        <v>0</v>
      </c>
      <c r="S9" s="116">
        <f>Jul!T37</f>
        <v>0</v>
      </c>
      <c r="T9" s="116">
        <f>Jul!U37</f>
        <v>0</v>
      </c>
      <c r="U9" s="116">
        <f>Jul!V37</f>
        <v>0</v>
      </c>
      <c r="V9" s="116">
        <f>Jul!W37</f>
        <v>0</v>
      </c>
      <c r="W9" s="116">
        <f>Jul!X37</f>
        <v>0</v>
      </c>
      <c r="X9" s="116">
        <f>Jul!Y37</f>
        <v>0</v>
      </c>
      <c r="Y9" s="115">
        <f>Jul!Z37</f>
        <v>0</v>
      </c>
      <c r="Z9" s="116">
        <f>Jul!AA37</f>
        <v>0</v>
      </c>
      <c r="AA9" s="116">
        <f>Jul!AB37</f>
        <v>0</v>
      </c>
      <c r="AB9" s="116">
        <f>Jul!AC37</f>
        <v>0</v>
      </c>
      <c r="AC9" s="116">
        <f>Jul!AD37</f>
        <v>0</v>
      </c>
      <c r="AD9" s="116">
        <f>Jul!AE37</f>
        <v>0</v>
      </c>
      <c r="AE9" s="116">
        <f>Jul!AF37</f>
        <v>0</v>
      </c>
      <c r="AF9" s="116">
        <f>Jul!AG37</f>
        <v>0</v>
      </c>
      <c r="AG9" s="116">
        <f>Jul!AH37</f>
        <v>0</v>
      </c>
      <c r="AH9" s="115">
        <f>Jul!AI37</f>
        <v>0</v>
      </c>
      <c r="AI9" s="116">
        <f>Jul!AJ37</f>
        <v>0</v>
      </c>
      <c r="AJ9" s="116">
        <f>Jul!AK37</f>
        <v>0</v>
      </c>
      <c r="AK9" s="116">
        <f>Jul!AL37</f>
        <v>0</v>
      </c>
      <c r="AL9" s="116">
        <f>Jul!AM37</f>
        <v>0</v>
      </c>
      <c r="AM9" s="116">
        <f>Jul!AN37</f>
        <v>0</v>
      </c>
      <c r="AN9" s="115">
        <f>Jul!AO37</f>
        <v>0</v>
      </c>
      <c r="AO9" s="116">
        <f>Jul!AP37</f>
        <v>0</v>
      </c>
      <c r="AP9" s="116">
        <f>Jul!AQ37</f>
        <v>0</v>
      </c>
      <c r="AQ9" s="116">
        <f>Jul!AR37</f>
        <v>0</v>
      </c>
      <c r="AR9" s="115">
        <f>Jul!AS37</f>
        <v>0</v>
      </c>
      <c r="AS9" s="116">
        <f>Jul!AT37</f>
        <v>0</v>
      </c>
      <c r="AT9" s="116">
        <f>Jul!AU37</f>
        <v>0</v>
      </c>
      <c r="AU9" s="116">
        <f>Jul!AV37</f>
        <v>0</v>
      </c>
      <c r="AV9" s="115">
        <f>Jul!AW37</f>
        <v>0</v>
      </c>
      <c r="AW9" s="116">
        <f>Jul!AX37</f>
        <v>4</v>
      </c>
      <c r="AX9" s="116">
        <f>Jul!AY37</f>
        <v>0</v>
      </c>
      <c r="AY9" s="116">
        <f>Jul!AZ37</f>
        <v>4</v>
      </c>
      <c r="AZ9" s="116">
        <f>Jul!BA37</f>
        <v>0</v>
      </c>
      <c r="BA9" s="116">
        <f>Jul!BB37</f>
        <v>0</v>
      </c>
      <c r="BB9" s="115">
        <f>Jul!BC37</f>
        <v>4</v>
      </c>
      <c r="BC9" s="116">
        <f>Jul!BD37</f>
        <v>9</v>
      </c>
      <c r="BD9" s="116">
        <f>Jul!BE37</f>
        <v>9</v>
      </c>
      <c r="BE9" s="116">
        <f>Jul!BF37</f>
        <v>0</v>
      </c>
      <c r="BF9" s="115">
        <f>Jul!BG37</f>
        <v>9</v>
      </c>
      <c r="BG9" s="116">
        <f>Jul!BH37</f>
        <v>0</v>
      </c>
      <c r="BH9" s="116">
        <f>Jul!BI37</f>
        <v>0</v>
      </c>
      <c r="BI9" s="116">
        <f>Jul!BJ37</f>
        <v>0</v>
      </c>
      <c r="BJ9" s="115">
        <f>Jul!BK37</f>
        <v>0</v>
      </c>
    </row>
    <row r="10" spans="1:62" s="113" customFormat="1" x14ac:dyDescent="0.3">
      <c r="A10" s="86"/>
      <c r="B10" s="112"/>
      <c r="O10" s="112"/>
      <c r="Y10" s="112"/>
      <c r="AH10" s="112"/>
      <c r="AN10" s="112"/>
      <c r="AR10" s="112"/>
      <c r="AV10" s="112"/>
      <c r="BB10" s="112"/>
      <c r="BF10" s="112"/>
      <c r="BJ10" s="112"/>
    </row>
    <row r="11" spans="1:62" s="116" customFormat="1" x14ac:dyDescent="0.3">
      <c r="A11" s="114" t="s">
        <v>43</v>
      </c>
      <c r="B11" s="115">
        <f>SUM(O11+Y11+AH11+AN11+AR11+AV11+BB11+BF11+BJ11)</f>
        <v>2235</v>
      </c>
      <c r="C11" s="116">
        <f>Aug!D37</f>
        <v>2205</v>
      </c>
      <c r="D11" s="116">
        <f>Aug!E37</f>
        <v>1441</v>
      </c>
      <c r="E11" s="116">
        <f>Aug!F37</f>
        <v>0</v>
      </c>
      <c r="F11" s="116">
        <f>Aug!G37</f>
        <v>59</v>
      </c>
      <c r="G11" s="116">
        <f>Aug!H37</f>
        <v>58</v>
      </c>
      <c r="H11" s="116">
        <f>Aug!I37</f>
        <v>57</v>
      </c>
      <c r="I11" s="116">
        <f>Aug!J37</f>
        <v>58</v>
      </c>
      <c r="J11" s="116">
        <f>Aug!K37</f>
        <v>0</v>
      </c>
      <c r="K11" s="116">
        <f>Aug!L37</f>
        <v>0</v>
      </c>
      <c r="L11" s="116">
        <f>Aug!M37</f>
        <v>0</v>
      </c>
      <c r="M11" s="116">
        <f>Aug!N37</f>
        <v>530</v>
      </c>
      <c r="N11" s="116">
        <f>Aug!O37</f>
        <v>2</v>
      </c>
      <c r="O11" s="115">
        <f>Aug!P37</f>
        <v>2205</v>
      </c>
      <c r="P11" s="116">
        <f>Aug!Q37</f>
        <v>17</v>
      </c>
      <c r="Q11" s="116">
        <f>Aug!R37</f>
        <v>10</v>
      </c>
      <c r="R11" s="116">
        <f>Aug!S37</f>
        <v>0</v>
      </c>
      <c r="S11" s="116">
        <f>Aug!T37</f>
        <v>0</v>
      </c>
      <c r="T11" s="116">
        <f>Aug!U37</f>
        <v>2</v>
      </c>
      <c r="U11" s="116">
        <f>Aug!V37</f>
        <v>0</v>
      </c>
      <c r="V11" s="116">
        <f>Aug!W37</f>
        <v>5</v>
      </c>
      <c r="W11" s="116">
        <f>Aug!X37</f>
        <v>0</v>
      </c>
      <c r="X11" s="116">
        <f>Aug!Y37</f>
        <v>0</v>
      </c>
      <c r="Y11" s="115">
        <f>Aug!Z37</f>
        <v>17</v>
      </c>
      <c r="Z11" s="116">
        <f>Aug!AA37</f>
        <v>1</v>
      </c>
      <c r="AA11" s="116">
        <f>Aug!AB37</f>
        <v>0</v>
      </c>
      <c r="AB11" s="116">
        <f>Aug!AC37</f>
        <v>1</v>
      </c>
      <c r="AC11" s="116">
        <f>Aug!AD37</f>
        <v>0</v>
      </c>
      <c r="AD11" s="116">
        <f>Aug!AE37</f>
        <v>0</v>
      </c>
      <c r="AE11" s="116">
        <f>Aug!AF37</f>
        <v>0</v>
      </c>
      <c r="AF11" s="116">
        <f>Aug!AG37</f>
        <v>0</v>
      </c>
      <c r="AG11" s="116">
        <f>Aug!AH37</f>
        <v>0</v>
      </c>
      <c r="AH11" s="115">
        <f>Aug!AI37</f>
        <v>1</v>
      </c>
      <c r="AI11" s="116">
        <f>Aug!AJ37</f>
        <v>1</v>
      </c>
      <c r="AJ11" s="116">
        <f>Aug!AK37</f>
        <v>0</v>
      </c>
      <c r="AK11" s="116">
        <f>Aug!AL37</f>
        <v>0</v>
      </c>
      <c r="AL11" s="116">
        <f>Aug!AM37</f>
        <v>1</v>
      </c>
      <c r="AM11" s="116">
        <f>Aug!AN37</f>
        <v>0</v>
      </c>
      <c r="AN11" s="115">
        <f>Aug!AO37</f>
        <v>1</v>
      </c>
      <c r="AO11" s="116">
        <f>Aug!AP37</f>
        <v>1</v>
      </c>
      <c r="AP11" s="116">
        <f>Aug!AQ37</f>
        <v>1</v>
      </c>
      <c r="AQ11" s="116">
        <f>Aug!AR37</f>
        <v>0</v>
      </c>
      <c r="AR11" s="115">
        <f>Aug!AS37</f>
        <v>1</v>
      </c>
      <c r="AS11" s="116">
        <f>Aug!AT37</f>
        <v>0</v>
      </c>
      <c r="AT11" s="116">
        <f>Aug!AU37</f>
        <v>0</v>
      </c>
      <c r="AU11" s="116">
        <f>Aug!AV37</f>
        <v>0</v>
      </c>
      <c r="AV11" s="115">
        <f>Aug!AW37</f>
        <v>0</v>
      </c>
      <c r="AW11" s="116">
        <f>Aug!AX37</f>
        <v>3</v>
      </c>
      <c r="AX11" s="116">
        <f>Aug!AY37</f>
        <v>0</v>
      </c>
      <c r="AY11" s="116">
        <f>Aug!AZ37</f>
        <v>3</v>
      </c>
      <c r="AZ11" s="116">
        <f>Aug!BA37</f>
        <v>0</v>
      </c>
      <c r="BA11" s="116">
        <f>Aug!BB37</f>
        <v>0</v>
      </c>
      <c r="BB11" s="115">
        <f>Aug!BC37</f>
        <v>3</v>
      </c>
      <c r="BC11" s="116">
        <f>Aug!BD37</f>
        <v>7</v>
      </c>
      <c r="BD11" s="116">
        <f>Aug!BE37</f>
        <v>7</v>
      </c>
      <c r="BE11" s="116">
        <f>Aug!BF37</f>
        <v>0</v>
      </c>
      <c r="BF11" s="115">
        <f>Aug!BG37</f>
        <v>7</v>
      </c>
      <c r="BG11" s="116">
        <f>Aug!BH37</f>
        <v>0</v>
      </c>
      <c r="BH11" s="116">
        <f>Aug!BI37</f>
        <v>0</v>
      </c>
      <c r="BI11" s="116">
        <f>Aug!BJ37</f>
        <v>0</v>
      </c>
      <c r="BJ11" s="115">
        <f>Aug!BK37</f>
        <v>0</v>
      </c>
    </row>
    <row r="12" spans="1:62" s="113" customFormat="1" x14ac:dyDescent="0.3">
      <c r="A12" s="86"/>
      <c r="B12" s="112"/>
      <c r="O12" s="112"/>
      <c r="Y12" s="112"/>
      <c r="AH12" s="112"/>
      <c r="AN12" s="112"/>
      <c r="AR12" s="112"/>
      <c r="AV12" s="112"/>
      <c r="BB12" s="112"/>
      <c r="BF12" s="112"/>
      <c r="BJ12" s="112"/>
    </row>
    <row r="13" spans="1:62" s="116" customFormat="1" x14ac:dyDescent="0.3">
      <c r="A13" s="114" t="s">
        <v>42</v>
      </c>
      <c r="B13" s="115">
        <f>SUM(O13+Y13+AH13+AN13+AR13+AV13+BB13+BF13+BJ13)</f>
        <v>1575</v>
      </c>
      <c r="C13" s="116">
        <f>Sep!D36</f>
        <v>667</v>
      </c>
      <c r="D13" s="116">
        <f>Sep!E36</f>
        <v>665</v>
      </c>
      <c r="E13" s="116">
        <f>Sep!F36</f>
        <v>0</v>
      </c>
      <c r="F13" s="116">
        <f>Sep!G36</f>
        <v>0</v>
      </c>
      <c r="G13" s="116">
        <f>Sep!H36</f>
        <v>0</v>
      </c>
      <c r="H13" s="116">
        <f>Sep!I36</f>
        <v>0</v>
      </c>
      <c r="I13" s="116">
        <f>Sep!J36</f>
        <v>0</v>
      </c>
      <c r="J13" s="116">
        <f>Sep!K36</f>
        <v>0</v>
      </c>
      <c r="K13" s="116">
        <f>Sep!L36</f>
        <v>0</v>
      </c>
      <c r="L13" s="116">
        <f>Sep!M36</f>
        <v>0</v>
      </c>
      <c r="M13" s="116">
        <f>Sep!N36</f>
        <v>0</v>
      </c>
      <c r="N13" s="116">
        <f>Sep!O36</f>
        <v>2</v>
      </c>
      <c r="O13" s="115">
        <f>Sep!P36</f>
        <v>667</v>
      </c>
      <c r="P13" s="116">
        <f>Sep!Q36</f>
        <v>894</v>
      </c>
      <c r="Q13" s="116">
        <f>Sep!R36</f>
        <v>488</v>
      </c>
      <c r="R13" s="116">
        <f>Sep!S36</f>
        <v>0</v>
      </c>
      <c r="S13" s="116">
        <f>Sep!T36</f>
        <v>28</v>
      </c>
      <c r="T13" s="116">
        <f>Sep!U36</f>
        <v>128</v>
      </c>
      <c r="U13" s="116">
        <f>Sep!V36</f>
        <v>0</v>
      </c>
      <c r="V13" s="116">
        <f>Sep!W36</f>
        <v>248</v>
      </c>
      <c r="W13" s="116">
        <f>Sep!X36</f>
        <v>0</v>
      </c>
      <c r="X13" s="116">
        <f>Sep!Y36</f>
        <v>2</v>
      </c>
      <c r="Y13" s="115">
        <f>Sep!Z36</f>
        <v>894</v>
      </c>
      <c r="Z13" s="116">
        <f>Sep!AA36</f>
        <v>2</v>
      </c>
      <c r="AA13" s="116">
        <f>Sep!AB36</f>
        <v>0</v>
      </c>
      <c r="AB13" s="116">
        <f>Sep!AC36</f>
        <v>1</v>
      </c>
      <c r="AC13" s="116">
        <f>Sep!AD36</f>
        <v>0</v>
      </c>
      <c r="AD13" s="116">
        <f>Sep!AE36</f>
        <v>1</v>
      </c>
      <c r="AE13" s="116">
        <f>Sep!AF36</f>
        <v>0</v>
      </c>
      <c r="AF13" s="116">
        <f>Sep!AG36</f>
        <v>0</v>
      </c>
      <c r="AG13" s="116">
        <f>Sep!AH36</f>
        <v>0</v>
      </c>
      <c r="AH13" s="115">
        <f>Sep!AI36</f>
        <v>2</v>
      </c>
      <c r="AI13" s="116">
        <f>Sep!AJ36</f>
        <v>2</v>
      </c>
      <c r="AJ13" s="116">
        <f>Sep!AK36</f>
        <v>0</v>
      </c>
      <c r="AK13" s="116">
        <f>Sep!AL36</f>
        <v>0</v>
      </c>
      <c r="AL13" s="116">
        <f>Sep!AM36</f>
        <v>2</v>
      </c>
      <c r="AM13" s="116">
        <f>Sep!AN36</f>
        <v>0</v>
      </c>
      <c r="AN13" s="115">
        <f>Sep!AO36</f>
        <v>2</v>
      </c>
      <c r="AO13" s="116">
        <f>Sep!AP36</f>
        <v>0</v>
      </c>
      <c r="AP13" s="116">
        <f>Sep!AQ36</f>
        <v>0</v>
      </c>
      <c r="AQ13" s="116">
        <f>Sep!AR36</f>
        <v>0</v>
      </c>
      <c r="AR13" s="115">
        <f>Sep!AS36</f>
        <v>0</v>
      </c>
      <c r="AS13" s="116">
        <f>Sep!AT36</f>
        <v>0</v>
      </c>
      <c r="AT13" s="116">
        <f>Sep!AU36</f>
        <v>0</v>
      </c>
      <c r="AU13" s="116">
        <f>Sep!AV36</f>
        <v>0</v>
      </c>
      <c r="AV13" s="115">
        <f>Sep!AW36</f>
        <v>0</v>
      </c>
      <c r="AW13" s="116">
        <f>Sep!AX36</f>
        <v>3</v>
      </c>
      <c r="AX13" s="116">
        <f>Sep!AY36</f>
        <v>0</v>
      </c>
      <c r="AY13" s="116">
        <f>Sep!AZ36</f>
        <v>3</v>
      </c>
      <c r="AZ13" s="116">
        <f>Sep!BA36</f>
        <v>0</v>
      </c>
      <c r="BA13" s="116">
        <f>Sep!BB36</f>
        <v>0</v>
      </c>
      <c r="BB13" s="115">
        <f>Sep!BC36</f>
        <v>3</v>
      </c>
      <c r="BC13" s="116">
        <f>Sep!BD36</f>
        <v>7</v>
      </c>
      <c r="BD13" s="116">
        <f>Sep!BE36</f>
        <v>7</v>
      </c>
      <c r="BE13" s="116">
        <f>Sep!BF36</f>
        <v>0</v>
      </c>
      <c r="BF13" s="115">
        <f>Sep!BG36</f>
        <v>7</v>
      </c>
      <c r="BG13" s="116">
        <f>Sep!BH36</f>
        <v>0</v>
      </c>
      <c r="BH13" s="116">
        <f>Sep!BI36</f>
        <v>0</v>
      </c>
      <c r="BI13" s="116">
        <f>Sep!BJ36</f>
        <v>0</v>
      </c>
      <c r="BJ13" s="115">
        <f>Sep!BK36</f>
        <v>0</v>
      </c>
    </row>
    <row r="14" spans="1:62" s="113" customFormat="1" x14ac:dyDescent="0.3">
      <c r="A14" s="86"/>
      <c r="B14" s="112"/>
      <c r="O14" s="112"/>
      <c r="Y14" s="112"/>
      <c r="AH14" s="112"/>
      <c r="AN14" s="112"/>
      <c r="AR14" s="112"/>
      <c r="AV14" s="112"/>
      <c r="BB14" s="112"/>
      <c r="BF14" s="112"/>
      <c r="BJ14" s="112"/>
    </row>
    <row r="15" spans="1:62" s="116" customFormat="1" x14ac:dyDescent="0.3">
      <c r="A15" s="114" t="s">
        <v>41</v>
      </c>
      <c r="B15" s="115">
        <f>SUM(O15+Y15+AH15+AN15+AR15+AV15+BB15+BF15+BJ15)</f>
        <v>4421</v>
      </c>
      <c r="C15" s="116">
        <f>Oct!D37</f>
        <v>381</v>
      </c>
      <c r="D15" s="116">
        <f>Oct!E37</f>
        <v>379</v>
      </c>
      <c r="E15" s="116">
        <f>Oct!F37</f>
        <v>0</v>
      </c>
      <c r="F15" s="116">
        <f>Oct!G37</f>
        <v>0</v>
      </c>
      <c r="G15" s="116">
        <f>Oct!H37</f>
        <v>0</v>
      </c>
      <c r="H15" s="116">
        <f>Oct!I37</f>
        <v>0</v>
      </c>
      <c r="I15" s="116">
        <f>Oct!J37</f>
        <v>0</v>
      </c>
      <c r="J15" s="116">
        <f>Oct!K37</f>
        <v>0</v>
      </c>
      <c r="K15" s="116">
        <f>Oct!L37</f>
        <v>0</v>
      </c>
      <c r="L15" s="116">
        <f>Oct!M37</f>
        <v>0</v>
      </c>
      <c r="M15" s="116">
        <f>Oct!N37</f>
        <v>0</v>
      </c>
      <c r="N15" s="116">
        <f>Oct!O37</f>
        <v>2</v>
      </c>
      <c r="O15" s="115">
        <f>Oct!P37</f>
        <v>381</v>
      </c>
      <c r="P15" s="116">
        <f>Oct!Q37</f>
        <v>3958</v>
      </c>
      <c r="Q15" s="116">
        <f>Oct!R37</f>
        <v>1574</v>
      </c>
      <c r="R15" s="116">
        <f>Oct!S37</f>
        <v>0</v>
      </c>
      <c r="S15" s="116">
        <f>Oct!T37</f>
        <v>460</v>
      </c>
      <c r="T15" s="116">
        <f>Oct!U37</f>
        <v>116</v>
      </c>
      <c r="U15" s="116">
        <f>Oct!V37</f>
        <v>0</v>
      </c>
      <c r="V15" s="116">
        <f>Oct!W37</f>
        <v>1802</v>
      </c>
      <c r="W15" s="116">
        <f>Oct!X37</f>
        <v>0</v>
      </c>
      <c r="X15" s="116">
        <f>Oct!Y37</f>
        <v>6</v>
      </c>
      <c r="Y15" s="115">
        <f>Oct!Z37</f>
        <v>3958</v>
      </c>
      <c r="Z15" s="116">
        <f>Oct!AA37</f>
        <v>64</v>
      </c>
      <c r="AA15" s="116">
        <f>Oct!AB37</f>
        <v>0</v>
      </c>
      <c r="AB15" s="116">
        <f>Oct!AC37</f>
        <v>58</v>
      </c>
      <c r="AC15" s="116">
        <f>Oct!AD37</f>
        <v>0</v>
      </c>
      <c r="AD15" s="116">
        <f>Oct!AE37</f>
        <v>4</v>
      </c>
      <c r="AE15" s="116">
        <f>Oct!AF37</f>
        <v>2</v>
      </c>
      <c r="AF15" s="116">
        <f>Oct!AG37</f>
        <v>0</v>
      </c>
      <c r="AG15" s="116">
        <f>Oct!AH37</f>
        <v>0</v>
      </c>
      <c r="AH15" s="115">
        <f>Oct!AI37</f>
        <v>64</v>
      </c>
      <c r="AI15" s="116">
        <f>Oct!AJ37</f>
        <v>1</v>
      </c>
      <c r="AJ15" s="116">
        <f>Oct!AK37</f>
        <v>0</v>
      </c>
      <c r="AK15" s="116">
        <f>Oct!AL37</f>
        <v>0</v>
      </c>
      <c r="AL15" s="116">
        <f>Oct!AM37</f>
        <v>1</v>
      </c>
      <c r="AM15" s="116">
        <f>Oct!AN37</f>
        <v>0</v>
      </c>
      <c r="AN15" s="115">
        <f>Oct!AO37</f>
        <v>1</v>
      </c>
      <c r="AO15" s="116">
        <f>Oct!AP37</f>
        <v>2</v>
      </c>
      <c r="AP15" s="116">
        <f>Oct!AQ37</f>
        <v>2</v>
      </c>
      <c r="AQ15" s="116">
        <f>Oct!AR37</f>
        <v>0</v>
      </c>
      <c r="AR15" s="115">
        <f>Oct!AS37</f>
        <v>2</v>
      </c>
      <c r="AS15" s="116">
        <f>Oct!AT37</f>
        <v>0</v>
      </c>
      <c r="AT15" s="116">
        <f>Oct!AU37</f>
        <v>0</v>
      </c>
      <c r="AU15" s="116">
        <f>Oct!AV37</f>
        <v>0</v>
      </c>
      <c r="AV15" s="115">
        <f>Oct!AW37</f>
        <v>0</v>
      </c>
      <c r="AW15" s="116">
        <f>Oct!AX37</f>
        <v>3</v>
      </c>
      <c r="AX15" s="116">
        <f>Oct!AY37</f>
        <v>0</v>
      </c>
      <c r="AY15" s="116">
        <f>Oct!AZ37</f>
        <v>3</v>
      </c>
      <c r="AZ15" s="116">
        <f>Oct!BA37</f>
        <v>0</v>
      </c>
      <c r="BA15" s="116">
        <f>Oct!BB37</f>
        <v>0</v>
      </c>
      <c r="BB15" s="115">
        <f>Oct!BC37</f>
        <v>3</v>
      </c>
      <c r="BC15" s="116">
        <f>Oct!BD37</f>
        <v>12</v>
      </c>
      <c r="BD15" s="116">
        <f>Oct!BE37</f>
        <v>12</v>
      </c>
      <c r="BE15" s="116">
        <f>Oct!BF37</f>
        <v>0</v>
      </c>
      <c r="BF15" s="115">
        <f>Oct!BG37</f>
        <v>12</v>
      </c>
      <c r="BG15" s="116">
        <f>Oct!BH37</f>
        <v>0</v>
      </c>
      <c r="BH15" s="116">
        <f>Oct!BI37</f>
        <v>0</v>
      </c>
      <c r="BI15" s="116">
        <f>Oct!BJ37</f>
        <v>0</v>
      </c>
      <c r="BJ15" s="115">
        <f>Oct!BK37</f>
        <v>0</v>
      </c>
    </row>
    <row r="16" spans="1:62" s="113" customFormat="1" x14ac:dyDescent="0.3">
      <c r="A16" s="86"/>
      <c r="B16" s="112"/>
      <c r="O16" s="112"/>
      <c r="Y16" s="112"/>
      <c r="AH16" s="112"/>
      <c r="AN16" s="112"/>
      <c r="AR16" s="112"/>
      <c r="AV16" s="112"/>
      <c r="BB16" s="112"/>
      <c r="BF16" s="112"/>
      <c r="BJ16" s="112"/>
    </row>
    <row r="17" spans="1:62" s="116" customFormat="1" x14ac:dyDescent="0.3">
      <c r="A17" s="114" t="s">
        <v>35</v>
      </c>
      <c r="B17" s="115">
        <f>SUM(O17+Y17+AH17+AN17+AR17+AV17+BB17+BF17+BJ17)</f>
        <v>1065</v>
      </c>
      <c r="C17" s="116">
        <f>Nov!E36</f>
        <v>9</v>
      </c>
      <c r="D17" s="116">
        <f>Nov!F36</f>
        <v>9</v>
      </c>
      <c r="E17" s="116">
        <f>Nov!G36</f>
        <v>0</v>
      </c>
      <c r="F17" s="116">
        <f>Nov!H36</f>
        <v>0</v>
      </c>
      <c r="G17" s="116">
        <f>Nov!I36</f>
        <v>0</v>
      </c>
      <c r="H17" s="116">
        <f>Nov!J36</f>
        <v>0</v>
      </c>
      <c r="I17" s="116">
        <f>Nov!K36</f>
        <v>0</v>
      </c>
      <c r="J17" s="116">
        <f>Nov!L36</f>
        <v>0</v>
      </c>
      <c r="K17" s="116">
        <f>Nov!M36</f>
        <v>0</v>
      </c>
      <c r="L17" s="116">
        <f>Nov!N36</f>
        <v>0</v>
      </c>
      <c r="M17" s="116">
        <f>Nov!O36</f>
        <v>0</v>
      </c>
      <c r="N17" s="116">
        <f>Nov!P36</f>
        <v>0</v>
      </c>
      <c r="O17" s="115">
        <f>Nov!Q36</f>
        <v>9</v>
      </c>
      <c r="P17" s="116">
        <f>Nov!R36</f>
        <v>1012</v>
      </c>
      <c r="Q17" s="116">
        <f>Nov!S36</f>
        <v>441</v>
      </c>
      <c r="R17" s="116">
        <f>Nov!T36</f>
        <v>0</v>
      </c>
      <c r="S17" s="116">
        <f>Nov!U36</f>
        <v>131</v>
      </c>
      <c r="T17" s="116">
        <f>Nov!V36</f>
        <v>7</v>
      </c>
      <c r="U17" s="116">
        <f>Nov!W36</f>
        <v>25</v>
      </c>
      <c r="V17" s="116">
        <f>Nov!X36</f>
        <v>408</v>
      </c>
      <c r="W17" s="116">
        <f>Nov!Y36</f>
        <v>0</v>
      </c>
      <c r="X17" s="116">
        <f>Nov!Z36</f>
        <v>0</v>
      </c>
      <c r="Y17" s="115">
        <f>Nov!AA36</f>
        <v>1012</v>
      </c>
      <c r="Z17" s="116">
        <f>Nov!AB36</f>
        <v>1</v>
      </c>
      <c r="AA17" s="116">
        <f>Nov!AC36</f>
        <v>0</v>
      </c>
      <c r="AB17" s="116">
        <f>Nov!AD36</f>
        <v>1</v>
      </c>
      <c r="AC17" s="116">
        <f>Nov!AE36</f>
        <v>0</v>
      </c>
      <c r="AD17" s="116">
        <f>Nov!AF36</f>
        <v>0</v>
      </c>
      <c r="AE17" s="116">
        <f>Nov!AG36</f>
        <v>0</v>
      </c>
      <c r="AF17" s="116">
        <f>Nov!AH36</f>
        <v>0</v>
      </c>
      <c r="AG17" s="116">
        <f>Nov!AI36</f>
        <v>0</v>
      </c>
      <c r="AH17" s="115">
        <f>Nov!AJ36</f>
        <v>1</v>
      </c>
      <c r="AI17" s="116">
        <f>Nov!AK36</f>
        <v>1</v>
      </c>
      <c r="AJ17" s="116">
        <f>Nov!AL36</f>
        <v>1</v>
      </c>
      <c r="AK17" s="116">
        <f>Nov!AM36</f>
        <v>0</v>
      </c>
      <c r="AL17" s="116">
        <f>Nov!AN36</f>
        <v>0</v>
      </c>
      <c r="AM17" s="116">
        <f>Nov!AO36</f>
        <v>0</v>
      </c>
      <c r="AN17" s="115">
        <f>Nov!AP36</f>
        <v>1</v>
      </c>
      <c r="AO17" s="116">
        <f>Nov!AQ36</f>
        <v>10</v>
      </c>
      <c r="AP17" s="116">
        <f>Nov!AR36</f>
        <v>10</v>
      </c>
      <c r="AQ17" s="116">
        <f>Nov!AS36</f>
        <v>0</v>
      </c>
      <c r="AR17" s="115">
        <f>Nov!AT36</f>
        <v>10</v>
      </c>
      <c r="AS17" s="116">
        <f>Nov!AU36</f>
        <v>0</v>
      </c>
      <c r="AT17" s="116">
        <f>Nov!AV36</f>
        <v>0</v>
      </c>
      <c r="AU17" s="116">
        <f>Nov!AW36</f>
        <v>0</v>
      </c>
      <c r="AV17" s="115">
        <f>Nov!AX36</f>
        <v>0</v>
      </c>
      <c r="AW17" s="116">
        <f>Nov!AY36</f>
        <v>4</v>
      </c>
      <c r="AX17" s="116">
        <f>Nov!AZ36</f>
        <v>0</v>
      </c>
      <c r="AY17" s="116">
        <f>Nov!BA36</f>
        <v>4</v>
      </c>
      <c r="AZ17" s="116">
        <f>Nov!BB36</f>
        <v>0</v>
      </c>
      <c r="BA17" s="116">
        <f>Nov!BC36</f>
        <v>0</v>
      </c>
      <c r="BB17" s="115">
        <f>Nov!BD36</f>
        <v>4</v>
      </c>
      <c r="BC17" s="116">
        <f>Nov!BE36</f>
        <v>28</v>
      </c>
      <c r="BD17" s="116">
        <f>Nov!BF36</f>
        <v>28</v>
      </c>
      <c r="BE17" s="116">
        <f>Nov!BG36</f>
        <v>0</v>
      </c>
      <c r="BF17" s="115">
        <f>Nov!BH36</f>
        <v>28</v>
      </c>
      <c r="BG17" s="116">
        <f>Nov!BI36</f>
        <v>0</v>
      </c>
      <c r="BH17" s="116">
        <f>Nov!BJ36</f>
        <v>0</v>
      </c>
      <c r="BI17" s="116">
        <f>Nov!BK36</f>
        <v>0</v>
      </c>
      <c r="BJ17" s="115">
        <f>Nov!BL36</f>
        <v>0</v>
      </c>
    </row>
    <row r="18" spans="1:62" s="113" customFormat="1" x14ac:dyDescent="0.3">
      <c r="A18" s="86"/>
      <c r="B18" s="112"/>
      <c r="O18" s="112"/>
      <c r="Y18" s="112"/>
      <c r="AH18" s="112"/>
      <c r="AN18" s="112"/>
      <c r="AR18" s="112"/>
      <c r="AV18" s="112"/>
      <c r="BB18" s="112"/>
      <c r="BF18" s="112"/>
      <c r="BJ18" s="112"/>
    </row>
    <row r="19" spans="1:62" s="116" customFormat="1" x14ac:dyDescent="0.3">
      <c r="A19" s="114" t="s">
        <v>36</v>
      </c>
      <c r="B19" s="115">
        <f>SUM(O19+Y19+AH19+AN19+AR19+AV19+BB19+BF19+BJ19)</f>
        <v>80</v>
      </c>
      <c r="C19" s="116">
        <f>Dec!E37</f>
        <v>0</v>
      </c>
      <c r="D19" s="116">
        <f>Dec!F37</f>
        <v>0</v>
      </c>
      <c r="E19" s="116">
        <f>Dec!G37</f>
        <v>0</v>
      </c>
      <c r="F19" s="116">
        <f>Dec!H37</f>
        <v>0</v>
      </c>
      <c r="G19" s="116">
        <f>Dec!I37</f>
        <v>0</v>
      </c>
      <c r="H19" s="116">
        <f>Dec!J37</f>
        <v>0</v>
      </c>
      <c r="I19" s="116">
        <f>Dec!K37</f>
        <v>0</v>
      </c>
      <c r="J19" s="116">
        <f>Dec!L37</f>
        <v>0</v>
      </c>
      <c r="K19" s="116">
        <f>Dec!M37</f>
        <v>0</v>
      </c>
      <c r="L19" s="116">
        <f>Dec!N37</f>
        <v>0</v>
      </c>
      <c r="M19" s="116">
        <f>Dec!O37</f>
        <v>0</v>
      </c>
      <c r="N19" s="116">
        <f>Dec!P37</f>
        <v>0</v>
      </c>
      <c r="O19" s="115">
        <f>Dec!Q37</f>
        <v>0</v>
      </c>
      <c r="P19" s="116">
        <f>Dec!R37</f>
        <v>66</v>
      </c>
      <c r="Q19" s="116">
        <f>Dec!S37</f>
        <v>32</v>
      </c>
      <c r="R19" s="116">
        <f>Dec!T37</f>
        <v>0</v>
      </c>
      <c r="S19" s="116">
        <f>Dec!U37</f>
        <v>7</v>
      </c>
      <c r="T19" s="116">
        <f>Dec!V37</f>
        <v>0</v>
      </c>
      <c r="U19" s="116">
        <f>Dec!W37</f>
        <v>2</v>
      </c>
      <c r="V19" s="116">
        <f>Dec!X37</f>
        <v>24</v>
      </c>
      <c r="W19" s="116">
        <f>Dec!Y37</f>
        <v>0</v>
      </c>
      <c r="X19" s="116">
        <f>Dec!Z37</f>
        <v>1</v>
      </c>
      <c r="Y19" s="115">
        <f>Dec!AA37</f>
        <v>66</v>
      </c>
      <c r="Z19" s="116">
        <f>Dec!AB37</f>
        <v>0</v>
      </c>
      <c r="AA19" s="116">
        <f>Dec!AC37</f>
        <v>0</v>
      </c>
      <c r="AB19" s="116">
        <f>Dec!AD37</f>
        <v>0</v>
      </c>
      <c r="AC19" s="116">
        <f>Dec!AE37</f>
        <v>0</v>
      </c>
      <c r="AD19" s="116">
        <f>Dec!AF37</f>
        <v>0</v>
      </c>
      <c r="AE19" s="116">
        <f>Dec!AG37</f>
        <v>0</v>
      </c>
      <c r="AF19" s="116">
        <f>Dec!AH37</f>
        <v>0</v>
      </c>
      <c r="AG19" s="116">
        <f>Dec!AI37</f>
        <v>0</v>
      </c>
      <c r="AH19" s="115">
        <f>Dec!AJ37</f>
        <v>0</v>
      </c>
      <c r="AI19" s="116">
        <f>Dec!AK37</f>
        <v>0</v>
      </c>
      <c r="AJ19" s="116">
        <f>Dec!AL37</f>
        <v>0</v>
      </c>
      <c r="AK19" s="116">
        <f>Dec!AM37</f>
        <v>0</v>
      </c>
      <c r="AL19" s="116">
        <f>Dec!AN37</f>
        <v>0</v>
      </c>
      <c r="AM19" s="116">
        <f>Dec!AO37</f>
        <v>0</v>
      </c>
      <c r="AN19" s="115">
        <f>Dec!AP37</f>
        <v>0</v>
      </c>
      <c r="AO19" s="116">
        <f>Dec!AQ37</f>
        <v>8</v>
      </c>
      <c r="AP19" s="116">
        <f>Dec!AR37</f>
        <v>8</v>
      </c>
      <c r="AQ19" s="116">
        <f>Dec!AS37</f>
        <v>0</v>
      </c>
      <c r="AR19" s="115">
        <f>Dec!AT37</f>
        <v>8</v>
      </c>
      <c r="AS19" s="116">
        <f>Dec!AU37</f>
        <v>0</v>
      </c>
      <c r="AT19" s="116">
        <f>Dec!AV37</f>
        <v>0</v>
      </c>
      <c r="AU19" s="116">
        <f>Dec!AW37</f>
        <v>0</v>
      </c>
      <c r="AV19" s="115">
        <f>Dec!AX37</f>
        <v>0</v>
      </c>
      <c r="AW19" s="116">
        <f>Dec!AY37</f>
        <v>0</v>
      </c>
      <c r="AX19" s="116">
        <f>Dec!AZ37</f>
        <v>0</v>
      </c>
      <c r="AY19" s="116">
        <f>Dec!BA37</f>
        <v>0</v>
      </c>
      <c r="AZ19" s="116">
        <f>Dec!BB37</f>
        <v>0</v>
      </c>
      <c r="BA19" s="116">
        <f>Dec!BC37</f>
        <v>0</v>
      </c>
      <c r="BB19" s="115">
        <f>Dec!BD37</f>
        <v>0</v>
      </c>
      <c r="BC19" s="116">
        <f>Dec!BE37</f>
        <v>6</v>
      </c>
      <c r="BD19" s="116">
        <f>Dec!BF37</f>
        <v>6</v>
      </c>
      <c r="BE19" s="116">
        <f>Dec!BG37</f>
        <v>0</v>
      </c>
      <c r="BF19" s="115">
        <f>Dec!BH37</f>
        <v>6</v>
      </c>
      <c r="BG19" s="116">
        <f>Dec!BI37</f>
        <v>0</v>
      </c>
      <c r="BH19" s="116">
        <f>Dec!BJ37</f>
        <v>0</v>
      </c>
      <c r="BI19" s="116">
        <f>Dec!BK37</f>
        <v>0</v>
      </c>
      <c r="BJ19" s="115">
        <f>Dec!BL37</f>
        <v>0</v>
      </c>
    </row>
    <row r="20" spans="1:62" s="113" customFormat="1" x14ac:dyDescent="0.3">
      <c r="A20" s="86"/>
      <c r="B20" s="112"/>
      <c r="O20" s="112"/>
      <c r="Y20" s="112"/>
      <c r="AH20" s="112"/>
      <c r="AN20" s="112"/>
      <c r="AR20" s="112"/>
      <c r="AV20" s="112"/>
      <c r="BB20" s="112"/>
      <c r="BF20" s="112"/>
      <c r="BJ20" s="112"/>
    </row>
    <row r="21" spans="1:62" s="116" customFormat="1" x14ac:dyDescent="0.3">
      <c r="A21" s="114" t="s">
        <v>37</v>
      </c>
      <c r="B21" s="115">
        <f>SUM(O21+Y21+AH21+AN21+AR21+AV21+BB21+BF21+BJ21)</f>
        <v>0</v>
      </c>
      <c r="C21" s="116">
        <f>Jan!E37</f>
        <v>0</v>
      </c>
      <c r="D21" s="116">
        <f>Jan!F37</f>
        <v>0</v>
      </c>
      <c r="E21" s="116">
        <f>Jan!G37</f>
        <v>0</v>
      </c>
      <c r="F21" s="116">
        <f>Jan!H37</f>
        <v>0</v>
      </c>
      <c r="G21" s="116">
        <f>Jan!I37</f>
        <v>0</v>
      </c>
      <c r="H21" s="116">
        <f>Jan!J37</f>
        <v>0</v>
      </c>
      <c r="I21" s="116">
        <f>Jan!K37</f>
        <v>0</v>
      </c>
      <c r="J21" s="116">
        <f>Jan!L37</f>
        <v>0</v>
      </c>
      <c r="K21" s="116">
        <f>Jan!M37</f>
        <v>0</v>
      </c>
      <c r="L21" s="116">
        <f>Jan!N37</f>
        <v>0</v>
      </c>
      <c r="M21" s="116">
        <f>Jan!O37</f>
        <v>0</v>
      </c>
      <c r="N21" s="116">
        <f>Jan!P37</f>
        <v>0</v>
      </c>
      <c r="O21" s="115">
        <f>Jan!Q37</f>
        <v>0</v>
      </c>
      <c r="P21" s="116">
        <f>Jan!R37</f>
        <v>0</v>
      </c>
      <c r="Q21" s="116">
        <f>Jan!S37</f>
        <v>0</v>
      </c>
      <c r="R21" s="116">
        <f>Jan!T37</f>
        <v>0</v>
      </c>
      <c r="S21" s="116">
        <f>Jan!U37</f>
        <v>0</v>
      </c>
      <c r="T21" s="116">
        <f>Jan!V37</f>
        <v>0</v>
      </c>
      <c r="U21" s="116">
        <f>Jan!W37</f>
        <v>0</v>
      </c>
      <c r="V21" s="116">
        <f>Jan!X37</f>
        <v>0</v>
      </c>
      <c r="W21" s="116">
        <f>Jan!Y37</f>
        <v>0</v>
      </c>
      <c r="X21" s="116">
        <f>Jan!Z37</f>
        <v>0</v>
      </c>
      <c r="Y21" s="115">
        <f>Jan!AA37</f>
        <v>0</v>
      </c>
      <c r="Z21" s="116">
        <f>Jan!AB37</f>
        <v>0</v>
      </c>
      <c r="AA21" s="116">
        <f>Jan!AC37</f>
        <v>0</v>
      </c>
      <c r="AB21" s="116">
        <f>Jan!AD37</f>
        <v>0</v>
      </c>
      <c r="AC21" s="116">
        <f>Jan!AE37</f>
        <v>0</v>
      </c>
      <c r="AD21" s="116">
        <f>Jan!AF37</f>
        <v>0</v>
      </c>
      <c r="AE21" s="116">
        <f>Jan!AG37</f>
        <v>0</v>
      </c>
      <c r="AF21" s="116">
        <f>Jan!AH37</f>
        <v>0</v>
      </c>
      <c r="AG21" s="116">
        <f>Jan!AI37</f>
        <v>0</v>
      </c>
      <c r="AH21" s="115">
        <f>Jan!AJ37</f>
        <v>0</v>
      </c>
      <c r="AI21" s="116">
        <f>Jan!AK37</f>
        <v>0</v>
      </c>
      <c r="AJ21" s="116">
        <f>Jan!AL37</f>
        <v>0</v>
      </c>
      <c r="AK21" s="116">
        <f>Jan!AM37</f>
        <v>0</v>
      </c>
      <c r="AL21" s="116">
        <f>Jan!AN37</f>
        <v>0</v>
      </c>
      <c r="AM21" s="116">
        <f>Jan!AO37</f>
        <v>0</v>
      </c>
      <c r="AN21" s="115">
        <f>Jan!AP37</f>
        <v>0</v>
      </c>
      <c r="AO21" s="116">
        <f>Jan!AQ37</f>
        <v>0</v>
      </c>
      <c r="AP21" s="116">
        <f>Jan!AR37</f>
        <v>0</v>
      </c>
      <c r="AQ21" s="116">
        <f>Jan!AS37</f>
        <v>0</v>
      </c>
      <c r="AR21" s="115">
        <f>Jan!AT37</f>
        <v>0</v>
      </c>
      <c r="AS21" s="116">
        <f>Jan!AU37</f>
        <v>0</v>
      </c>
      <c r="AT21" s="116">
        <f>Jan!AV37</f>
        <v>0</v>
      </c>
      <c r="AU21" s="116">
        <f>Jan!AW37</f>
        <v>0</v>
      </c>
      <c r="AV21" s="115">
        <f>Jan!AX37</f>
        <v>0</v>
      </c>
      <c r="AW21" s="116">
        <f>Jan!AY37</f>
        <v>0</v>
      </c>
      <c r="AX21" s="116">
        <f>Jan!AZ37</f>
        <v>0</v>
      </c>
      <c r="AY21" s="116">
        <f>Jan!BA37</f>
        <v>0</v>
      </c>
      <c r="AZ21" s="116">
        <f>Jan!BB37</f>
        <v>0</v>
      </c>
      <c r="BA21" s="116">
        <f>Jan!BC37</f>
        <v>0</v>
      </c>
      <c r="BB21" s="115">
        <f>Jan!BD37</f>
        <v>0</v>
      </c>
      <c r="BC21" s="116">
        <f>Jan!BE37</f>
        <v>0</v>
      </c>
      <c r="BD21" s="116">
        <f>Jan!BF37</f>
        <v>0</v>
      </c>
      <c r="BE21" s="116">
        <f>Jan!BG37</f>
        <v>0</v>
      </c>
      <c r="BF21" s="115">
        <f>Jan!BH37</f>
        <v>0</v>
      </c>
      <c r="BG21" s="116">
        <f>Jan!BI37</f>
        <v>0</v>
      </c>
      <c r="BH21" s="116">
        <f>Jan!BJ37</f>
        <v>0</v>
      </c>
      <c r="BI21" s="116">
        <f>Jan!BK37</f>
        <v>0</v>
      </c>
      <c r="BJ21" s="115">
        <f>Jan!BL37</f>
        <v>0</v>
      </c>
    </row>
    <row r="22" spans="1:62" s="113" customFormat="1" x14ac:dyDescent="0.3">
      <c r="A22" s="86"/>
      <c r="B22" s="112"/>
      <c r="O22" s="112"/>
      <c r="Y22" s="112"/>
      <c r="AH22" s="112"/>
      <c r="AN22" s="112"/>
      <c r="AR22" s="112"/>
      <c r="AV22" s="112"/>
      <c r="BB22" s="112"/>
      <c r="BF22" s="112"/>
      <c r="BJ22" s="112"/>
    </row>
    <row r="23" spans="1:62" s="116" customFormat="1" x14ac:dyDescent="0.3">
      <c r="A23" s="114" t="s">
        <v>38</v>
      </c>
      <c r="B23" s="115">
        <f>SUM(O23+Y23+AH23+AN23+AR23+AV23+BB23+BF23+BJ23)</f>
        <v>0</v>
      </c>
      <c r="C23" s="116">
        <f>Feb!E35</f>
        <v>0</v>
      </c>
      <c r="D23" s="116">
        <f>Feb!F35</f>
        <v>0</v>
      </c>
      <c r="E23" s="116">
        <f>Feb!G35</f>
        <v>0</v>
      </c>
      <c r="F23" s="116">
        <f>Feb!H35</f>
        <v>0</v>
      </c>
      <c r="G23" s="116">
        <f>Feb!I35</f>
        <v>0</v>
      </c>
      <c r="H23" s="116">
        <f>Feb!J35</f>
        <v>0</v>
      </c>
      <c r="I23" s="116">
        <f>Feb!K35</f>
        <v>0</v>
      </c>
      <c r="J23" s="116">
        <f>Feb!L35</f>
        <v>0</v>
      </c>
      <c r="K23" s="116">
        <f>Feb!M35</f>
        <v>0</v>
      </c>
      <c r="L23" s="116">
        <f>Feb!N35</f>
        <v>0</v>
      </c>
      <c r="M23" s="116">
        <f>Feb!O35</f>
        <v>0</v>
      </c>
      <c r="N23" s="116">
        <f>Feb!P35</f>
        <v>0</v>
      </c>
      <c r="O23" s="115">
        <f>Feb!Q35</f>
        <v>0</v>
      </c>
      <c r="P23" s="116">
        <f>Feb!R35</f>
        <v>0</v>
      </c>
      <c r="Q23" s="116">
        <f>Feb!S35</f>
        <v>0</v>
      </c>
      <c r="R23" s="116">
        <f>Feb!T35</f>
        <v>0</v>
      </c>
      <c r="S23" s="116">
        <f>Feb!U35</f>
        <v>0</v>
      </c>
      <c r="T23" s="116">
        <f>Feb!V35</f>
        <v>0</v>
      </c>
      <c r="U23" s="116">
        <f>Feb!W35</f>
        <v>0</v>
      </c>
      <c r="V23" s="116">
        <f>Feb!X35</f>
        <v>0</v>
      </c>
      <c r="W23" s="116">
        <f>Feb!Y35</f>
        <v>0</v>
      </c>
      <c r="X23" s="116">
        <f>Feb!Z35</f>
        <v>0</v>
      </c>
      <c r="Y23" s="115">
        <f>Feb!AA35</f>
        <v>0</v>
      </c>
      <c r="Z23" s="116">
        <f>Feb!AB35</f>
        <v>0</v>
      </c>
      <c r="AA23" s="116">
        <f>Feb!AC35</f>
        <v>0</v>
      </c>
      <c r="AB23" s="116">
        <f>Feb!AD35</f>
        <v>0</v>
      </c>
      <c r="AC23" s="116">
        <f>Feb!AE35</f>
        <v>0</v>
      </c>
      <c r="AD23" s="116">
        <f>Feb!AF35</f>
        <v>0</v>
      </c>
      <c r="AE23" s="116">
        <f>Feb!AG35</f>
        <v>0</v>
      </c>
      <c r="AF23" s="116">
        <f>Feb!AH35</f>
        <v>0</v>
      </c>
      <c r="AG23" s="116">
        <f>Feb!AI35</f>
        <v>0</v>
      </c>
      <c r="AH23" s="115">
        <f>Feb!AJ35</f>
        <v>0</v>
      </c>
      <c r="AI23" s="116">
        <f>Feb!AK35</f>
        <v>0</v>
      </c>
      <c r="AJ23" s="116">
        <f>Feb!AL35</f>
        <v>0</v>
      </c>
      <c r="AK23" s="116">
        <f>Feb!AM35</f>
        <v>0</v>
      </c>
      <c r="AL23" s="116">
        <f>Feb!AN35</f>
        <v>0</v>
      </c>
      <c r="AM23" s="116">
        <f>Feb!AO35</f>
        <v>0</v>
      </c>
      <c r="AN23" s="115">
        <f>Feb!AP35</f>
        <v>0</v>
      </c>
      <c r="AO23" s="116">
        <f>Feb!AQ35</f>
        <v>0</v>
      </c>
      <c r="AP23" s="116">
        <f>Feb!AR35</f>
        <v>0</v>
      </c>
      <c r="AQ23" s="116">
        <f>Feb!AS35</f>
        <v>0</v>
      </c>
      <c r="AR23" s="115">
        <f>Feb!AT35</f>
        <v>0</v>
      </c>
      <c r="AS23" s="116">
        <f>Feb!AU35</f>
        <v>0</v>
      </c>
      <c r="AT23" s="116">
        <f>Feb!AV35</f>
        <v>0</v>
      </c>
      <c r="AU23" s="116">
        <f>Feb!AW35</f>
        <v>0</v>
      </c>
      <c r="AV23" s="115">
        <f>Feb!AX35</f>
        <v>0</v>
      </c>
      <c r="AW23" s="116">
        <f>Feb!AY35</f>
        <v>0</v>
      </c>
      <c r="AX23" s="116">
        <f>Feb!AZ35</f>
        <v>0</v>
      </c>
      <c r="AY23" s="116">
        <f>Feb!BA35</f>
        <v>0</v>
      </c>
      <c r="AZ23" s="116">
        <f>Feb!BB35</f>
        <v>0</v>
      </c>
      <c r="BA23" s="116">
        <f>Feb!BC35</f>
        <v>0</v>
      </c>
      <c r="BB23" s="115">
        <f>Feb!BD35</f>
        <v>0</v>
      </c>
      <c r="BC23" s="116">
        <f>Feb!BE35</f>
        <v>1</v>
      </c>
      <c r="BD23" s="116">
        <f>Feb!BF35</f>
        <v>1</v>
      </c>
      <c r="BE23" s="116">
        <f>Feb!BK35</f>
        <v>0</v>
      </c>
      <c r="BF23" s="115">
        <f>Feb!BL35</f>
        <v>0</v>
      </c>
      <c r="BG23" s="116">
        <f>Feb!BI35</f>
        <v>0</v>
      </c>
      <c r="BH23" s="116">
        <f>Feb!BJ35</f>
        <v>0</v>
      </c>
      <c r="BI23" s="116">
        <f>Feb!BK35</f>
        <v>0</v>
      </c>
      <c r="BJ23" s="115">
        <f>Feb!BL35</f>
        <v>0</v>
      </c>
    </row>
    <row r="24" spans="1:62" s="113" customFormat="1" x14ac:dyDescent="0.3">
      <c r="A24" s="86"/>
      <c r="B24" s="112"/>
      <c r="O24" s="112"/>
      <c r="Y24" s="112"/>
      <c r="AH24" s="112"/>
      <c r="AN24" s="112"/>
      <c r="AR24" s="112"/>
      <c r="AV24" s="112"/>
      <c r="BB24" s="112"/>
      <c r="BF24" s="112"/>
      <c r="BJ24" s="112"/>
    </row>
    <row r="25" spans="1:62" s="116" customFormat="1" x14ac:dyDescent="0.3">
      <c r="A25" s="114" t="s">
        <v>39</v>
      </c>
      <c r="B25" s="115">
        <f>SUM(O25+Y25+AH25+AN25+AR25+AV25+BB25+BF25+BJ25)</f>
        <v>0</v>
      </c>
      <c r="C25" s="116">
        <f>Mar!E37</f>
        <v>0</v>
      </c>
      <c r="D25" s="116">
        <f>Mar!F37</f>
        <v>0</v>
      </c>
      <c r="E25" s="116">
        <f>Mar!G37</f>
        <v>0</v>
      </c>
      <c r="F25" s="116">
        <f>Mar!H37</f>
        <v>0</v>
      </c>
      <c r="G25" s="116">
        <f>Mar!I37</f>
        <v>0</v>
      </c>
      <c r="H25" s="116">
        <f>Mar!J37</f>
        <v>0</v>
      </c>
      <c r="I25" s="116">
        <f>Mar!K37</f>
        <v>0</v>
      </c>
      <c r="J25" s="116">
        <f>Mar!L37</f>
        <v>0</v>
      </c>
      <c r="K25" s="116">
        <f>Mar!M37</f>
        <v>0</v>
      </c>
      <c r="L25" s="116">
        <f>Mar!N37</f>
        <v>0</v>
      </c>
      <c r="M25" s="116">
        <f>Mar!O37</f>
        <v>0</v>
      </c>
      <c r="N25" s="116">
        <f>Mar!P37</f>
        <v>0</v>
      </c>
      <c r="O25" s="115">
        <f>Mar!Q37</f>
        <v>0</v>
      </c>
      <c r="P25" s="116">
        <f>Mar!R37</f>
        <v>0</v>
      </c>
      <c r="Q25" s="116">
        <f>Mar!S37</f>
        <v>0</v>
      </c>
      <c r="R25" s="116">
        <f>Mar!T37</f>
        <v>0</v>
      </c>
      <c r="S25" s="116">
        <f>Mar!U37</f>
        <v>0</v>
      </c>
      <c r="T25" s="116">
        <f>Mar!V37</f>
        <v>0</v>
      </c>
      <c r="U25" s="116">
        <f>Mar!W37</f>
        <v>0</v>
      </c>
      <c r="V25" s="116">
        <f>Mar!X37</f>
        <v>0</v>
      </c>
      <c r="W25" s="116">
        <f>Mar!Y37</f>
        <v>0</v>
      </c>
      <c r="X25" s="116">
        <f>Mar!Z37</f>
        <v>0</v>
      </c>
      <c r="Y25" s="115">
        <f>Mar!AA37</f>
        <v>0</v>
      </c>
      <c r="Z25" s="116">
        <f>Mar!AB37</f>
        <v>0</v>
      </c>
      <c r="AA25" s="116">
        <f>Mar!AC37</f>
        <v>0</v>
      </c>
      <c r="AB25" s="116">
        <f>Mar!AD37</f>
        <v>0</v>
      </c>
      <c r="AC25" s="116">
        <f>Mar!AE37</f>
        <v>0</v>
      </c>
      <c r="AD25" s="116">
        <f>Mar!AF37</f>
        <v>0</v>
      </c>
      <c r="AE25" s="116">
        <f>Mar!AG37</f>
        <v>0</v>
      </c>
      <c r="AF25" s="116">
        <f>Mar!AH37</f>
        <v>0</v>
      </c>
      <c r="AG25" s="116">
        <f>Mar!AI37</f>
        <v>0</v>
      </c>
      <c r="AH25" s="115">
        <f>Mar!AJ37</f>
        <v>0</v>
      </c>
      <c r="AI25" s="116">
        <f>Mar!AK37</f>
        <v>0</v>
      </c>
      <c r="AJ25" s="116">
        <f>Mar!AL37</f>
        <v>0</v>
      </c>
      <c r="AK25" s="116">
        <f>Mar!AM37</f>
        <v>0</v>
      </c>
      <c r="AL25" s="116">
        <f>Mar!AN37</f>
        <v>0</v>
      </c>
      <c r="AM25" s="116">
        <f>Mar!AO37</f>
        <v>0</v>
      </c>
      <c r="AN25" s="115">
        <f>Mar!AP37</f>
        <v>0</v>
      </c>
      <c r="AO25" s="116">
        <f>Mar!AQ37</f>
        <v>0</v>
      </c>
      <c r="AP25" s="116">
        <f>Mar!AR37</f>
        <v>0</v>
      </c>
      <c r="AQ25" s="116">
        <f>Mar!AS37</f>
        <v>0</v>
      </c>
      <c r="AR25" s="115">
        <f>Mar!AT37</f>
        <v>0</v>
      </c>
      <c r="AS25" s="116">
        <f>Mar!AU37</f>
        <v>0</v>
      </c>
      <c r="AT25" s="116">
        <f>Mar!AV37</f>
        <v>0</v>
      </c>
      <c r="AU25" s="116">
        <f>Mar!AW37</f>
        <v>0</v>
      </c>
      <c r="AV25" s="115">
        <f>Mar!AX37</f>
        <v>0</v>
      </c>
      <c r="AW25" s="116">
        <f>Mar!AY37</f>
        <v>0</v>
      </c>
      <c r="AX25" s="116">
        <f>Mar!AZ37</f>
        <v>0</v>
      </c>
      <c r="AY25" s="116">
        <f>Mar!BA37</f>
        <v>0</v>
      </c>
      <c r="AZ25" s="116">
        <f>Mar!BB37</f>
        <v>0</v>
      </c>
      <c r="BA25" s="116">
        <f>Mar!BC37</f>
        <v>0</v>
      </c>
      <c r="BB25" s="115">
        <f>Mar!BD37</f>
        <v>0</v>
      </c>
      <c r="BC25" s="116">
        <f>Mar!BE37</f>
        <v>0</v>
      </c>
      <c r="BD25" s="116">
        <f>Mar!BF37</f>
        <v>0</v>
      </c>
      <c r="BE25" s="116">
        <f>Mar!BG37</f>
        <v>0</v>
      </c>
      <c r="BF25" s="115">
        <f>Mar!BH37</f>
        <v>0</v>
      </c>
      <c r="BG25" s="116">
        <f>Mar!BI37</f>
        <v>0</v>
      </c>
      <c r="BH25" s="116">
        <f>Mar!BJ37</f>
        <v>0</v>
      </c>
      <c r="BI25" s="116">
        <f>Mar!BK37</f>
        <v>0</v>
      </c>
      <c r="BJ25" s="115">
        <f>Mar!BL37</f>
        <v>0</v>
      </c>
    </row>
    <row r="26" spans="1:62" s="113" customFormat="1" x14ac:dyDescent="0.3">
      <c r="A26" s="86"/>
      <c r="B26" s="112"/>
      <c r="O26" s="112"/>
      <c r="Y26" s="112"/>
      <c r="AH26" s="112"/>
      <c r="AN26" s="112"/>
      <c r="AR26" s="112"/>
      <c r="AV26" s="112"/>
      <c r="BB26" s="112"/>
      <c r="BF26" s="112"/>
      <c r="BJ26" s="112"/>
    </row>
    <row r="27" spans="1:62" s="116" customFormat="1" x14ac:dyDescent="0.3">
      <c r="A27" s="114" t="s">
        <v>40</v>
      </c>
      <c r="B27" s="115">
        <f>SUM(O27+Y27+AH27+AN27+AR27+AV27+BB27+BF27+BJ27)</f>
        <v>0</v>
      </c>
      <c r="C27" s="116">
        <f>Apr!E36</f>
        <v>0</v>
      </c>
      <c r="D27" s="116">
        <f>Apr!F36</f>
        <v>0</v>
      </c>
      <c r="E27" s="116">
        <f>Apr!G36</f>
        <v>0</v>
      </c>
      <c r="F27" s="116">
        <f>Apr!H36</f>
        <v>0</v>
      </c>
      <c r="G27" s="116">
        <f>Apr!I36</f>
        <v>0</v>
      </c>
      <c r="H27" s="116">
        <f>Apr!J36</f>
        <v>0</v>
      </c>
      <c r="I27" s="116">
        <f>Apr!K36</f>
        <v>0</v>
      </c>
      <c r="J27" s="116">
        <f>Apr!L36</f>
        <v>0</v>
      </c>
      <c r="K27" s="116">
        <f>Apr!M36</f>
        <v>0</v>
      </c>
      <c r="L27" s="116">
        <f>Apr!N36</f>
        <v>0</v>
      </c>
      <c r="M27" s="116">
        <f>Apr!O36</f>
        <v>0</v>
      </c>
      <c r="N27" s="116">
        <f>Apr!P36</f>
        <v>0</v>
      </c>
      <c r="O27" s="115">
        <f>Apr!Q36</f>
        <v>0</v>
      </c>
      <c r="P27" s="116">
        <f>Apr!R36</f>
        <v>0</v>
      </c>
      <c r="Q27" s="116">
        <f>Apr!S36</f>
        <v>0</v>
      </c>
      <c r="R27" s="116">
        <f>Apr!T36</f>
        <v>0</v>
      </c>
      <c r="S27" s="116">
        <f>Apr!U36</f>
        <v>0</v>
      </c>
      <c r="T27" s="116">
        <f>Apr!V36</f>
        <v>0</v>
      </c>
      <c r="U27" s="116">
        <f>Apr!W36</f>
        <v>0</v>
      </c>
      <c r="V27" s="116">
        <f>Apr!X36</f>
        <v>0</v>
      </c>
      <c r="W27" s="116">
        <f>Apr!Y36</f>
        <v>0</v>
      </c>
      <c r="X27" s="116">
        <f>Apr!Z36</f>
        <v>0</v>
      </c>
      <c r="Y27" s="115">
        <f>Apr!AA36</f>
        <v>0</v>
      </c>
      <c r="Z27" s="116">
        <f>Apr!AB36</f>
        <v>0</v>
      </c>
      <c r="AA27" s="116">
        <f>Apr!AC36</f>
        <v>0</v>
      </c>
      <c r="AB27" s="116">
        <f>Apr!AD36</f>
        <v>0</v>
      </c>
      <c r="AC27" s="116">
        <f>Apr!AE36</f>
        <v>0</v>
      </c>
      <c r="AD27" s="116">
        <f>Apr!AF36</f>
        <v>0</v>
      </c>
      <c r="AE27" s="116">
        <f>Apr!AG36</f>
        <v>0</v>
      </c>
      <c r="AF27" s="116">
        <f>Apr!AH36</f>
        <v>0</v>
      </c>
      <c r="AG27" s="116">
        <f>Apr!AI36</f>
        <v>0</v>
      </c>
      <c r="AH27" s="115">
        <f>Apr!AJ36</f>
        <v>0</v>
      </c>
      <c r="AI27" s="116">
        <f>Apr!AK36</f>
        <v>0</v>
      </c>
      <c r="AJ27" s="116">
        <f>Apr!AL36</f>
        <v>0</v>
      </c>
      <c r="AK27" s="116">
        <f>Apr!AM36</f>
        <v>0</v>
      </c>
      <c r="AL27" s="116">
        <f>Apr!AN36</f>
        <v>0</v>
      </c>
      <c r="AM27" s="116">
        <f>Apr!AO36</f>
        <v>0</v>
      </c>
      <c r="AN27" s="115">
        <f>Apr!AP36</f>
        <v>0</v>
      </c>
      <c r="AO27" s="116">
        <f>Apr!AQ36</f>
        <v>0</v>
      </c>
      <c r="AP27" s="116">
        <f>Apr!AR36</f>
        <v>0</v>
      </c>
      <c r="AQ27" s="116">
        <f>Apr!AS36</f>
        <v>0</v>
      </c>
      <c r="AR27" s="115">
        <f>Apr!AT36</f>
        <v>0</v>
      </c>
      <c r="AS27" s="116">
        <f>Apr!AU36</f>
        <v>0</v>
      </c>
      <c r="AT27" s="116">
        <f>Apr!AV36</f>
        <v>0</v>
      </c>
      <c r="AU27" s="116">
        <f>Apr!AW36</f>
        <v>0</v>
      </c>
      <c r="AV27" s="115">
        <f>Apr!AX36</f>
        <v>0</v>
      </c>
      <c r="AW27" s="116">
        <f>Apr!AY36</f>
        <v>0</v>
      </c>
      <c r="AX27" s="116">
        <f>Apr!AZ36</f>
        <v>0</v>
      </c>
      <c r="AY27" s="116">
        <f>Apr!BA36</f>
        <v>0</v>
      </c>
      <c r="AZ27" s="116">
        <f>Apr!BB36</f>
        <v>0</v>
      </c>
      <c r="BA27" s="116">
        <f>Apr!BC36</f>
        <v>0</v>
      </c>
      <c r="BB27" s="115">
        <f>Apr!BD36</f>
        <v>0</v>
      </c>
      <c r="BC27" s="116">
        <f>Apr!BE34</f>
        <v>0</v>
      </c>
      <c r="BD27" s="116">
        <f>Apr!BF36</f>
        <v>0</v>
      </c>
      <c r="BE27" s="116">
        <f>Apr!BG34</f>
        <v>0</v>
      </c>
      <c r="BF27" s="115">
        <f>Apr!BH34</f>
        <v>0</v>
      </c>
      <c r="BG27" s="116">
        <f>Apr!BI34</f>
        <v>0</v>
      </c>
      <c r="BH27" s="116">
        <f>Apr!BJ36</f>
        <v>0</v>
      </c>
      <c r="BI27" s="116">
        <f>Apr!BK34</f>
        <v>0</v>
      </c>
      <c r="BJ27" s="115">
        <f>Apr!BL34</f>
        <v>0</v>
      </c>
    </row>
    <row r="28" spans="1:62" s="113" customFormat="1" x14ac:dyDescent="0.3">
      <c r="A28" s="86"/>
      <c r="B28" s="112"/>
      <c r="O28" s="112"/>
      <c r="Y28" s="112"/>
      <c r="AH28" s="112"/>
      <c r="AN28" s="112"/>
      <c r="AR28" s="112"/>
      <c r="AV28" s="112"/>
      <c r="BB28" s="112"/>
      <c r="BF28" s="112"/>
      <c r="BJ28" s="112"/>
    </row>
    <row r="29" spans="1:62" s="119" customFormat="1" x14ac:dyDescent="0.3">
      <c r="A29" s="117" t="s">
        <v>22</v>
      </c>
      <c r="B29" s="118">
        <f>SUM(O29+Y29+AH29+AN29+AR29+AV29+BB29+BF29+BJ29)</f>
        <v>7</v>
      </c>
      <c r="C29" s="119">
        <f>May!E37</f>
        <v>0</v>
      </c>
      <c r="D29" s="119">
        <f>May!F37</f>
        <v>0</v>
      </c>
      <c r="E29" s="119">
        <f>May!G37</f>
        <v>0</v>
      </c>
      <c r="F29" s="119">
        <f>May!H37</f>
        <v>0</v>
      </c>
      <c r="G29" s="119">
        <f>May!I37</f>
        <v>0</v>
      </c>
      <c r="H29" s="119">
        <f>May!J37</f>
        <v>0</v>
      </c>
      <c r="I29" s="119">
        <f>May!K37</f>
        <v>0</v>
      </c>
      <c r="J29" s="119">
        <f>May!L37</f>
        <v>0</v>
      </c>
      <c r="K29" s="119">
        <f>May!M37</f>
        <v>0</v>
      </c>
      <c r="L29" s="119">
        <f>May!N37</f>
        <v>0</v>
      </c>
      <c r="M29" s="119">
        <f>May!O37</f>
        <v>0</v>
      </c>
      <c r="N29" s="119">
        <f>May!P37</f>
        <v>0</v>
      </c>
      <c r="O29" s="118">
        <f>May!Q37</f>
        <v>0</v>
      </c>
      <c r="P29" s="120">
        <f>May!R37</f>
        <v>0</v>
      </c>
      <c r="Q29" s="119">
        <f>May!S37</f>
        <v>0</v>
      </c>
      <c r="R29" s="119">
        <f>May!T37</f>
        <v>0</v>
      </c>
      <c r="S29" s="119">
        <f>May!U37</f>
        <v>0</v>
      </c>
      <c r="T29" s="119">
        <f>May!V37</f>
        <v>0</v>
      </c>
      <c r="U29" s="119">
        <f>May!W37</f>
        <v>0</v>
      </c>
      <c r="V29" s="119">
        <f>May!X37</f>
        <v>0</v>
      </c>
      <c r="W29" s="119">
        <f>May!Y37</f>
        <v>0</v>
      </c>
      <c r="X29" s="119">
        <f>May!Z37</f>
        <v>0</v>
      </c>
      <c r="Y29" s="118">
        <f>May!AA37</f>
        <v>0</v>
      </c>
      <c r="Z29" s="119">
        <f>May!AB37</f>
        <v>0</v>
      </c>
      <c r="AA29" s="119">
        <f>May!AC37</f>
        <v>0</v>
      </c>
      <c r="AB29" s="119">
        <f>May!AD37</f>
        <v>0</v>
      </c>
      <c r="AC29" s="119">
        <f>May!AE37</f>
        <v>0</v>
      </c>
      <c r="AD29" s="119">
        <f>May!AF37</f>
        <v>0</v>
      </c>
      <c r="AE29" s="119">
        <f>May!AG37</f>
        <v>0</v>
      </c>
      <c r="AF29" s="119">
        <f>May!AH37</f>
        <v>0</v>
      </c>
      <c r="AG29" s="119">
        <f>May!AI37</f>
        <v>0</v>
      </c>
      <c r="AH29" s="118">
        <f>May!AJ37</f>
        <v>0</v>
      </c>
      <c r="AI29" s="119">
        <f>May!AK37</f>
        <v>0</v>
      </c>
      <c r="AJ29" s="119">
        <f>May!AL37</f>
        <v>0</v>
      </c>
      <c r="AK29" s="119">
        <f>May!AM37</f>
        <v>0</v>
      </c>
      <c r="AL29" s="119">
        <f>May!AN37</f>
        <v>0</v>
      </c>
      <c r="AM29" s="119">
        <f>May!AO37</f>
        <v>0</v>
      </c>
      <c r="AN29" s="118">
        <f>May!AP37</f>
        <v>0</v>
      </c>
      <c r="AO29" s="119">
        <f>May!AQ37</f>
        <v>0</v>
      </c>
      <c r="AP29" s="119">
        <f>May!AR37</f>
        <v>0</v>
      </c>
      <c r="AQ29" s="119">
        <f>May!AS37</f>
        <v>0</v>
      </c>
      <c r="AR29" s="118">
        <f>May!AT37</f>
        <v>0</v>
      </c>
      <c r="AS29" s="119">
        <f>May!AU37</f>
        <v>0</v>
      </c>
      <c r="AT29" s="119">
        <f>May!AV37</f>
        <v>0</v>
      </c>
      <c r="AU29" s="119">
        <f>May!AW37</f>
        <v>0</v>
      </c>
      <c r="AV29" s="118">
        <f>May!AX37</f>
        <v>0</v>
      </c>
      <c r="AW29" s="119">
        <f>May!AY37</f>
        <v>1</v>
      </c>
      <c r="AX29" s="119">
        <f>May!AZ37</f>
        <v>0</v>
      </c>
      <c r="AY29" s="119">
        <f>May!BA37</f>
        <v>1</v>
      </c>
      <c r="AZ29" s="119">
        <f>May!BB37</f>
        <v>0</v>
      </c>
      <c r="BA29" s="119">
        <f>May!BC37</f>
        <v>0</v>
      </c>
      <c r="BB29" s="118">
        <f>May!BD37</f>
        <v>1</v>
      </c>
      <c r="BC29" s="119">
        <f>May!BE37</f>
        <v>6</v>
      </c>
      <c r="BD29" s="119">
        <f>May!BF37</f>
        <v>6</v>
      </c>
      <c r="BE29" s="119">
        <f>May!BG37</f>
        <v>0</v>
      </c>
      <c r="BF29" s="118">
        <f>May!BH37</f>
        <v>6</v>
      </c>
      <c r="BG29" s="119">
        <f>May!BI37</f>
        <v>0</v>
      </c>
      <c r="BH29" s="119">
        <f>May!BJ37</f>
        <v>0</v>
      </c>
      <c r="BI29" s="119">
        <f>May!BK37</f>
        <v>0</v>
      </c>
      <c r="BJ29" s="118">
        <f>May!BL37</f>
        <v>0</v>
      </c>
    </row>
    <row r="30" spans="1:62" s="113" customFormat="1" x14ac:dyDescent="0.3">
      <c r="A30" s="86"/>
      <c r="B30" s="112"/>
      <c r="O30" s="112"/>
      <c r="Y30" s="112"/>
      <c r="AH30" s="112"/>
      <c r="AN30" s="112"/>
      <c r="AR30" s="112"/>
      <c r="AV30" s="112"/>
      <c r="BB30" s="112"/>
      <c r="BF30" s="112"/>
      <c r="BJ30" s="112"/>
    </row>
    <row r="31" spans="1:62" s="123" customFormat="1" ht="12.45" x14ac:dyDescent="0.3">
      <c r="A31" s="121" t="s">
        <v>76</v>
      </c>
      <c r="B31" s="122">
        <f>SUM(B6:B29)</f>
        <v>31153</v>
      </c>
      <c r="C31" s="123">
        <f>SUM(C6:C29)</f>
        <v>24989</v>
      </c>
      <c r="D31" s="123">
        <f>SUM(D6:D29)</f>
        <v>17146</v>
      </c>
      <c r="E31" s="123">
        <f>SUM(E6:E29)</f>
        <v>0</v>
      </c>
      <c r="F31" s="123">
        <f t="shared" ref="F31:M31" si="0">SUM(F6:F29)</f>
        <v>550</v>
      </c>
      <c r="G31" s="123">
        <f t="shared" si="0"/>
        <v>549</v>
      </c>
      <c r="H31" s="123">
        <f t="shared" si="0"/>
        <v>550</v>
      </c>
      <c r="I31" s="123">
        <f t="shared" si="0"/>
        <v>551</v>
      </c>
      <c r="J31" s="123">
        <f>SUM(J6:J29)</f>
        <v>1404</v>
      </c>
      <c r="K31" s="123">
        <f t="shared" si="0"/>
        <v>1404</v>
      </c>
      <c r="L31" s="123">
        <f t="shared" si="0"/>
        <v>1404</v>
      </c>
      <c r="M31" s="123">
        <f t="shared" si="0"/>
        <v>1406</v>
      </c>
      <c r="N31" s="123">
        <f>SUM(N6:N29)</f>
        <v>25</v>
      </c>
      <c r="O31" s="122">
        <f>SUM(O6:O29)</f>
        <v>24989</v>
      </c>
      <c r="P31" s="123">
        <f t="shared" ref="P31:AE31" si="1">SUM(P7:P29)</f>
        <v>5947</v>
      </c>
      <c r="Q31" s="123">
        <f t="shared" si="1"/>
        <v>2545</v>
      </c>
      <c r="R31" s="123">
        <f>SUM(R7:R29)</f>
        <v>0</v>
      </c>
      <c r="S31" s="123">
        <f t="shared" si="1"/>
        <v>626</v>
      </c>
      <c r="T31" s="123">
        <f>SUM(T7:T29)</f>
        <v>253</v>
      </c>
      <c r="U31" s="123">
        <f>SUM(U7:U29)</f>
        <v>27</v>
      </c>
      <c r="V31" s="123">
        <f t="shared" si="1"/>
        <v>2487</v>
      </c>
      <c r="W31" s="123">
        <f t="shared" si="1"/>
        <v>0</v>
      </c>
      <c r="X31" s="123">
        <f t="shared" si="1"/>
        <v>9</v>
      </c>
      <c r="Y31" s="122">
        <f>SUM(Y7:Y29)</f>
        <v>5947</v>
      </c>
      <c r="Z31" s="123">
        <f t="shared" si="1"/>
        <v>68</v>
      </c>
      <c r="AA31" s="123">
        <f t="shared" si="1"/>
        <v>0</v>
      </c>
      <c r="AB31" s="123">
        <f t="shared" si="1"/>
        <v>61</v>
      </c>
      <c r="AC31" s="123">
        <f t="shared" si="1"/>
        <v>0</v>
      </c>
      <c r="AD31" s="123">
        <f t="shared" si="1"/>
        <v>5</v>
      </c>
      <c r="AE31" s="123">
        <f t="shared" si="1"/>
        <v>2</v>
      </c>
      <c r="AF31" s="123">
        <f>SUM(AF7:AF29)</f>
        <v>0</v>
      </c>
      <c r="AG31" s="123">
        <f>SUM(AG7:AG29)</f>
        <v>0</v>
      </c>
      <c r="AH31" s="122">
        <f>SUM(AH7:AH29)</f>
        <v>68</v>
      </c>
      <c r="AI31" s="123">
        <f>SUM(AI7:AI29)</f>
        <v>5</v>
      </c>
      <c r="AJ31" s="123">
        <f t="shared" ref="AJ31:BI31" si="2">SUM(AJ7:AJ29)</f>
        <v>1</v>
      </c>
      <c r="AK31" s="123">
        <f t="shared" si="2"/>
        <v>0</v>
      </c>
      <c r="AL31" s="123">
        <f t="shared" si="2"/>
        <v>4</v>
      </c>
      <c r="AM31" s="123">
        <f t="shared" si="2"/>
        <v>0</v>
      </c>
      <c r="AN31" s="122">
        <f>SUM(AN7:AN29)</f>
        <v>5</v>
      </c>
      <c r="AO31" s="123">
        <f t="shared" si="2"/>
        <v>21</v>
      </c>
      <c r="AP31" s="123">
        <f t="shared" si="2"/>
        <v>21</v>
      </c>
      <c r="AQ31" s="123">
        <f t="shared" si="2"/>
        <v>0</v>
      </c>
      <c r="AR31" s="122">
        <f>SUM(AR7:AR29)</f>
        <v>21</v>
      </c>
      <c r="AS31" s="123">
        <f t="shared" si="2"/>
        <v>0</v>
      </c>
      <c r="AT31" s="123">
        <f t="shared" si="2"/>
        <v>0</v>
      </c>
      <c r="AU31" s="123">
        <f t="shared" si="2"/>
        <v>0</v>
      </c>
      <c r="AV31" s="122">
        <f t="shared" si="2"/>
        <v>0</v>
      </c>
      <c r="AW31" s="123">
        <f>SUM(AW7:AW29)</f>
        <v>25</v>
      </c>
      <c r="AX31" s="123">
        <f t="shared" si="2"/>
        <v>1</v>
      </c>
      <c r="AY31" s="123">
        <f>SUM(AY7:AY29)</f>
        <v>23</v>
      </c>
      <c r="AZ31" s="123">
        <f t="shared" si="2"/>
        <v>1</v>
      </c>
      <c r="BA31" s="123">
        <f t="shared" si="2"/>
        <v>0</v>
      </c>
      <c r="BB31" s="122">
        <f>SUM(BB7:BB29)</f>
        <v>25</v>
      </c>
      <c r="BC31" s="123">
        <f>SUM(BC7:BC29)</f>
        <v>99</v>
      </c>
      <c r="BD31" s="123">
        <f>SUM(BD7:BD29)</f>
        <v>99</v>
      </c>
      <c r="BE31" s="123">
        <f t="shared" si="2"/>
        <v>0</v>
      </c>
      <c r="BF31" s="122">
        <f>SUM(BF7:BF29)</f>
        <v>98</v>
      </c>
      <c r="BG31" s="123">
        <f t="shared" si="2"/>
        <v>0</v>
      </c>
      <c r="BH31" s="123">
        <f>SUM(BH7:BH29)</f>
        <v>0</v>
      </c>
      <c r="BI31" s="123">
        <f t="shared" si="2"/>
        <v>0</v>
      </c>
      <c r="BJ31" s="122">
        <f>SUM(BJ7:BJ29)</f>
        <v>0</v>
      </c>
    </row>
    <row r="32" spans="1:62" s="123" customFormat="1" ht="12.45" x14ac:dyDescent="0.3">
      <c r="A32" s="121"/>
      <c r="B32" s="122"/>
      <c r="O32" s="122"/>
      <c r="Y32" s="122"/>
      <c r="AH32" s="122"/>
      <c r="AN32" s="122"/>
      <c r="AR32" s="122"/>
      <c r="AV32" s="122"/>
      <c r="BB32" s="122"/>
      <c r="BF32" s="122"/>
      <c r="BJ32" s="122"/>
    </row>
    <row r="33" spans="1:62" s="113" customFormat="1" x14ac:dyDescent="0.3">
      <c r="A33" s="86"/>
      <c r="B33" s="112"/>
      <c r="J33" s="124" t="s">
        <v>30</v>
      </c>
      <c r="K33" s="125"/>
      <c r="L33" s="126"/>
      <c r="M33" s="126"/>
      <c r="N33" s="126"/>
      <c r="O33" s="127">
        <f>SUM(F31+G31+H31+I31)</f>
        <v>2200</v>
      </c>
      <c r="T33" s="128" t="s">
        <v>167</v>
      </c>
      <c r="U33" s="129"/>
      <c r="V33" s="130"/>
      <c r="W33" s="130"/>
      <c r="X33" s="130"/>
      <c r="Y33" s="131">
        <f>R31+T31</f>
        <v>253</v>
      </c>
      <c r="AH33" s="112"/>
      <c r="AN33" s="112"/>
      <c r="AR33" s="112"/>
      <c r="AV33" s="112"/>
      <c r="BB33" s="112"/>
      <c r="BF33" s="112"/>
      <c r="BJ33" s="112"/>
    </row>
    <row r="34" spans="1:62" s="113" customFormat="1" x14ac:dyDescent="0.3">
      <c r="A34" s="86"/>
      <c r="B34" s="112"/>
      <c r="J34" s="124" t="s">
        <v>31</v>
      </c>
      <c r="K34" s="125"/>
      <c r="L34" s="126"/>
      <c r="M34" s="126"/>
      <c r="N34" s="126"/>
      <c r="O34" s="127">
        <f>SUM(J31:M31)</f>
        <v>5618</v>
      </c>
      <c r="T34" s="128" t="s">
        <v>168</v>
      </c>
      <c r="U34" s="129"/>
      <c r="V34" s="130"/>
      <c r="W34" s="130"/>
      <c r="X34" s="130"/>
      <c r="Y34" s="131">
        <f>Q31+S31+V31</f>
        <v>5658</v>
      </c>
      <c r="AH34" s="112"/>
      <c r="AN34" s="112"/>
      <c r="AR34" s="112"/>
      <c r="AV34" s="112"/>
      <c r="BB34" s="112"/>
      <c r="BF34" s="112"/>
      <c r="BJ34" s="112"/>
    </row>
    <row r="35" spans="1:62" s="113" customFormat="1" x14ac:dyDescent="0.3">
      <c r="A35" s="86"/>
      <c r="B35" s="112"/>
      <c r="J35" s="124" t="s">
        <v>32</v>
      </c>
      <c r="K35" s="125"/>
      <c r="L35" s="126"/>
      <c r="M35" s="126"/>
      <c r="N35" s="125"/>
      <c r="O35" s="132">
        <f>SUM(D31)</f>
        <v>17146</v>
      </c>
      <c r="T35" s="128" t="s">
        <v>172</v>
      </c>
      <c r="U35" s="129"/>
      <c r="V35" s="130"/>
      <c r="W35" s="130"/>
      <c r="X35" s="129"/>
      <c r="Y35" s="133">
        <f>U31+W31</f>
        <v>27</v>
      </c>
      <c r="AH35" s="112"/>
      <c r="AN35" s="112"/>
      <c r="AR35" s="112"/>
      <c r="AV35" s="112"/>
      <c r="BB35" s="112"/>
      <c r="BF35" s="112"/>
      <c r="BJ35" s="112"/>
    </row>
    <row r="36" spans="1:62" s="113" customFormat="1" x14ac:dyDescent="0.3">
      <c r="A36" s="86"/>
      <c r="B36" s="112"/>
      <c r="J36" s="124" t="s">
        <v>171</v>
      </c>
      <c r="K36" s="125"/>
      <c r="L36" s="126"/>
      <c r="M36" s="126"/>
      <c r="N36" s="125"/>
      <c r="O36" s="132">
        <f>E31</f>
        <v>0</v>
      </c>
      <c r="T36" s="128" t="s">
        <v>169</v>
      </c>
      <c r="U36" s="129"/>
      <c r="V36" s="129"/>
      <c r="W36" s="129"/>
      <c r="X36" s="129"/>
      <c r="Y36" s="131">
        <f>P31-U31-W31-X31</f>
        <v>5911</v>
      </c>
      <c r="AH36" s="112"/>
      <c r="AN36" s="112"/>
      <c r="AR36" s="112"/>
      <c r="AV36" s="112"/>
      <c r="BB36" s="112"/>
      <c r="BF36" s="112"/>
      <c r="BJ36" s="112"/>
    </row>
    <row r="37" spans="1:62" s="113" customFormat="1" x14ac:dyDescent="0.3">
      <c r="A37" s="86"/>
      <c r="B37" s="112"/>
      <c r="J37" s="124" t="s">
        <v>33</v>
      </c>
      <c r="K37" s="125"/>
      <c r="L37" s="125"/>
      <c r="M37" s="125"/>
      <c r="N37" s="125"/>
      <c r="O37" s="127">
        <f>C31-E31-N31</f>
        <v>24964</v>
      </c>
      <c r="T37" s="128" t="s">
        <v>170</v>
      </c>
      <c r="U37" s="129"/>
      <c r="V37" s="130"/>
      <c r="W37" s="130"/>
      <c r="X37" s="130"/>
      <c r="Y37" s="131">
        <f>Y31</f>
        <v>5947</v>
      </c>
      <c r="AH37" s="112"/>
      <c r="AN37" s="112"/>
      <c r="AR37" s="112"/>
      <c r="AV37" s="112"/>
      <c r="BB37" s="112"/>
      <c r="BF37" s="112"/>
      <c r="BJ37" s="112"/>
    </row>
    <row r="38" spans="1:62" s="113" customFormat="1" x14ac:dyDescent="0.3">
      <c r="A38" s="86"/>
      <c r="B38" s="112"/>
      <c r="J38" s="124" t="s">
        <v>34</v>
      </c>
      <c r="K38" s="125"/>
      <c r="L38" s="126"/>
      <c r="M38" s="126"/>
      <c r="N38" s="126"/>
      <c r="O38" s="127">
        <f>O31</f>
        <v>24989</v>
      </c>
      <c r="Y38" s="112"/>
      <c r="AH38" s="112"/>
      <c r="AN38" s="112"/>
      <c r="AR38" s="112"/>
      <c r="AV38" s="112"/>
      <c r="BB38" s="112"/>
      <c r="BF38" s="112"/>
      <c r="BJ38" s="112"/>
    </row>
  </sheetData>
  <sheetProtection formatCells="0" formatColumns="0" formatRows="0"/>
  <phoneticPr fontId="1" type="noConversion"/>
  <printOptions horizontalCentered="1" gridLines="1"/>
  <pageMargins left="0.25" right="0.25" top="0.5" bottom="0.35" header="0.25" footer="0.25"/>
  <pageSetup paperSize="17" scale="74" fitToWidth="2" orientation="landscape" r:id="rId1"/>
  <headerFooter alignWithMargins="0">
    <oddFooter>&amp;L&amp;"Times New Roman,Regular"&amp;9filename: &amp;F; sheet: &amp;A&amp;C&amp;"Times New Roman,Regular"&amp;9&amp;P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7"/>
  <sheetViews>
    <sheetView zoomScale="90" zoomScaleNormal="90" workbookViewId="0">
      <pane xSplit="1" ySplit="4" topLeftCell="AZ5" activePane="bottomRight" state="frozen"/>
      <selection pane="topRight" activeCell="B1" sqref="B1"/>
      <selection pane="bottomLeft" activeCell="A5" sqref="A5"/>
      <selection pane="bottomRight" activeCell="BK30" sqref="BK30"/>
    </sheetView>
  </sheetViews>
  <sheetFormatPr defaultColWidth="8.69140625" defaultRowHeight="12.9" x14ac:dyDescent="0.3"/>
  <cols>
    <col min="1" max="1" width="8.69140625" style="173" customWidth="1"/>
    <col min="2" max="2" width="8.69140625" style="134" customWidth="1"/>
    <col min="3" max="3" width="8.69140625" style="113" customWidth="1"/>
    <col min="4" max="4" width="8.69140625" style="112" customWidth="1"/>
    <col min="5" max="5" width="8.69140625" style="116" customWidth="1"/>
    <col min="6" max="16" width="8.69140625" style="10" customWidth="1"/>
    <col min="17" max="17" width="8.69140625" style="181" customWidth="1"/>
    <col min="18" max="18" width="8.69140625" style="116" customWidth="1"/>
    <col min="19" max="26" width="8.69140625" style="10" customWidth="1"/>
    <col min="27" max="27" width="8.69140625" style="181" customWidth="1"/>
    <col min="28" max="28" width="8.69140625" style="116" customWidth="1"/>
    <col min="29" max="35" width="8.69140625" style="10" customWidth="1"/>
    <col min="36" max="36" width="8.69140625" style="181" customWidth="1"/>
    <col min="37" max="37" width="8.69140625" style="116" customWidth="1"/>
    <col min="38" max="41" width="8.69140625" style="10" customWidth="1"/>
    <col min="42" max="42" width="8.69140625" style="181" customWidth="1"/>
    <col min="43" max="43" width="8.69140625" style="116" customWidth="1"/>
    <col min="44" max="45" width="8.69140625" style="10" customWidth="1"/>
    <col min="46" max="46" width="8.69140625" style="181" customWidth="1"/>
    <col min="47" max="47" width="8.69140625" style="116" customWidth="1"/>
    <col min="48" max="49" width="8.69140625" style="10" customWidth="1"/>
    <col min="50" max="50" width="8.69140625" style="181" customWidth="1"/>
    <col min="51" max="51" width="8.69140625" style="116" customWidth="1"/>
    <col min="52" max="55" width="8.69140625" style="10" customWidth="1"/>
    <col min="56" max="56" width="8.69140625" style="181" customWidth="1"/>
    <col min="57" max="57" width="8.69140625" style="116" customWidth="1"/>
    <col min="58" max="59" width="8.69140625" style="10" customWidth="1"/>
    <col min="60" max="60" width="8.69140625" style="181" customWidth="1"/>
    <col min="61" max="61" width="8.69140625" style="116" customWidth="1"/>
    <col min="62" max="63" width="8.69140625" style="10" customWidth="1"/>
    <col min="64" max="64" width="8.69140625" style="181" customWidth="1"/>
    <col min="65" max="65" width="60.69140625" style="76" customWidth="1"/>
    <col min="66" max="16384" width="8.69140625" style="10"/>
  </cols>
  <sheetData>
    <row r="1" spans="1:65" s="81" customFormat="1" x14ac:dyDescent="0.3">
      <c r="A1" s="173"/>
      <c r="B1" s="134"/>
      <c r="C1" s="86"/>
      <c r="D1" s="175"/>
      <c r="E1" s="114"/>
      <c r="Q1" s="180"/>
      <c r="R1" s="114"/>
      <c r="U1" s="82"/>
      <c r="V1" s="82"/>
      <c r="W1" s="82"/>
      <c r="X1" s="82"/>
      <c r="AA1" s="180"/>
      <c r="AB1" s="114"/>
      <c r="AJ1" s="180"/>
      <c r="AK1" s="114"/>
      <c r="AP1" s="180"/>
      <c r="AQ1" s="114"/>
      <c r="AT1" s="180"/>
      <c r="AU1" s="183"/>
      <c r="AV1" s="135"/>
      <c r="AW1" s="135"/>
      <c r="AX1" s="184"/>
      <c r="AY1" s="114"/>
      <c r="BD1" s="180"/>
      <c r="BE1" s="114"/>
      <c r="BH1" s="180"/>
      <c r="BI1" s="114"/>
      <c r="BL1" s="180"/>
      <c r="BM1" s="136"/>
    </row>
    <row r="2" spans="1:65" s="89" customFormat="1" x14ac:dyDescent="0.3">
      <c r="A2" s="139"/>
      <c r="B2" s="140"/>
      <c r="C2" s="141" t="s">
        <v>48</v>
      </c>
      <c r="D2" s="90"/>
      <c r="E2" s="142"/>
      <c r="F2" s="91"/>
      <c r="G2" s="91"/>
      <c r="H2" s="91"/>
      <c r="I2" s="91"/>
      <c r="J2" s="91" t="s">
        <v>0</v>
      </c>
      <c r="K2" s="91"/>
      <c r="L2" s="91"/>
      <c r="M2" s="91"/>
      <c r="N2" s="91"/>
      <c r="O2" s="91"/>
      <c r="P2" s="91"/>
      <c r="Q2" s="143"/>
      <c r="R2" s="142"/>
      <c r="S2" s="91"/>
      <c r="T2" s="91"/>
      <c r="U2" s="144"/>
      <c r="V2" s="144" t="s">
        <v>1</v>
      </c>
      <c r="W2" s="144"/>
      <c r="X2" s="144"/>
      <c r="Y2" s="91"/>
      <c r="Z2" s="91"/>
      <c r="AA2" s="143"/>
      <c r="AB2" s="142"/>
      <c r="AC2" s="91"/>
      <c r="AD2" s="91"/>
      <c r="AE2" s="91"/>
      <c r="AF2" s="91" t="s">
        <v>2</v>
      </c>
      <c r="AG2" s="91"/>
      <c r="AH2" s="91"/>
      <c r="AI2" s="91"/>
      <c r="AJ2" s="143"/>
      <c r="AK2" s="142"/>
      <c r="AL2" s="91"/>
      <c r="AM2" s="91" t="s">
        <v>3</v>
      </c>
      <c r="AN2" s="91"/>
      <c r="AO2" s="91"/>
      <c r="AP2" s="143"/>
      <c r="AQ2" s="142"/>
      <c r="AR2" s="93" t="s">
        <v>4</v>
      </c>
      <c r="AS2" s="91"/>
      <c r="AT2" s="143"/>
      <c r="AU2" s="145"/>
      <c r="AV2" s="95" t="s">
        <v>5</v>
      </c>
      <c r="AW2" s="94"/>
      <c r="AX2" s="146"/>
      <c r="AY2" s="142"/>
      <c r="AZ2" s="144"/>
      <c r="BA2" s="144" t="s">
        <v>6</v>
      </c>
      <c r="BB2" s="144"/>
      <c r="BC2" s="91"/>
      <c r="BD2" s="143"/>
      <c r="BE2" s="142"/>
      <c r="BF2" s="91" t="s">
        <v>7</v>
      </c>
      <c r="BG2" s="91"/>
      <c r="BH2" s="143"/>
      <c r="BI2" s="142"/>
      <c r="BJ2" s="93" t="s">
        <v>46</v>
      </c>
      <c r="BK2" s="91"/>
      <c r="BL2" s="143"/>
      <c r="BM2" s="147" t="s">
        <v>50</v>
      </c>
    </row>
    <row r="3" spans="1:65" s="150" customFormat="1" ht="38.6" x14ac:dyDescent="0.3">
      <c r="A3" s="148" t="s">
        <v>51</v>
      </c>
      <c r="B3" s="149" t="s">
        <v>204</v>
      </c>
      <c r="C3" s="150" t="s">
        <v>8</v>
      </c>
      <c r="D3" s="151" t="s">
        <v>9</v>
      </c>
      <c r="E3" s="152" t="s">
        <v>10</v>
      </c>
      <c r="F3" s="150" t="s">
        <v>11</v>
      </c>
      <c r="G3" s="150" t="s">
        <v>12</v>
      </c>
      <c r="H3" s="150" t="s">
        <v>55</v>
      </c>
      <c r="I3" s="150" t="s">
        <v>56</v>
      </c>
      <c r="J3" s="150" t="s">
        <v>57</v>
      </c>
      <c r="K3" s="150" t="s">
        <v>58</v>
      </c>
      <c r="L3" s="150" t="s">
        <v>61</v>
      </c>
      <c r="M3" s="150" t="s">
        <v>62</v>
      </c>
      <c r="N3" s="150" t="s">
        <v>63</v>
      </c>
      <c r="O3" s="150" t="s">
        <v>64</v>
      </c>
      <c r="P3" s="150" t="s">
        <v>18</v>
      </c>
      <c r="Q3" s="153" t="s">
        <v>9</v>
      </c>
      <c r="R3" s="152" t="s">
        <v>8</v>
      </c>
      <c r="S3" s="150" t="s">
        <v>13</v>
      </c>
      <c r="T3" s="150" t="s">
        <v>17</v>
      </c>
      <c r="U3" s="100" t="s">
        <v>13</v>
      </c>
      <c r="V3" s="100" t="s">
        <v>17</v>
      </c>
      <c r="W3" s="100" t="s">
        <v>14</v>
      </c>
      <c r="X3" s="100" t="s">
        <v>13</v>
      </c>
      <c r="Y3" s="150" t="s">
        <v>59</v>
      </c>
      <c r="Z3" s="150" t="s">
        <v>18</v>
      </c>
      <c r="AA3" s="153" t="s">
        <v>9</v>
      </c>
      <c r="AB3" s="152" t="s">
        <v>8</v>
      </c>
      <c r="AC3" s="100" t="s">
        <v>13</v>
      </c>
      <c r="AD3" s="100" t="s">
        <v>15</v>
      </c>
      <c r="AE3" s="100" t="s">
        <v>14</v>
      </c>
      <c r="AF3" s="100" t="s">
        <v>29</v>
      </c>
      <c r="AG3" s="100" t="s">
        <v>14</v>
      </c>
      <c r="AH3" s="100" t="s">
        <v>15</v>
      </c>
      <c r="AI3" s="100" t="s">
        <v>18</v>
      </c>
      <c r="AJ3" s="153" t="s">
        <v>9</v>
      </c>
      <c r="AK3" s="152" t="s">
        <v>8</v>
      </c>
      <c r="AL3" s="100" t="s">
        <v>15</v>
      </c>
      <c r="AM3" s="100" t="s">
        <v>47</v>
      </c>
      <c r="AN3" s="100" t="s">
        <v>59</v>
      </c>
      <c r="AO3" s="100" t="s">
        <v>18</v>
      </c>
      <c r="AP3" s="153" t="s">
        <v>9</v>
      </c>
      <c r="AQ3" s="152" t="s">
        <v>8</v>
      </c>
      <c r="AR3" s="150" t="s">
        <v>15</v>
      </c>
      <c r="AS3" s="150" t="s">
        <v>18</v>
      </c>
      <c r="AT3" s="153" t="s">
        <v>9</v>
      </c>
      <c r="AU3" s="154" t="s">
        <v>8</v>
      </c>
      <c r="AV3" s="155" t="s">
        <v>13</v>
      </c>
      <c r="AW3" s="155" t="s">
        <v>18</v>
      </c>
      <c r="AX3" s="156" t="s">
        <v>9</v>
      </c>
      <c r="AY3" s="152" t="s">
        <v>8</v>
      </c>
      <c r="AZ3" s="100" t="s">
        <v>13</v>
      </c>
      <c r="BA3" s="100" t="s">
        <v>15</v>
      </c>
      <c r="BB3" s="100" t="s">
        <v>21</v>
      </c>
      <c r="BC3" s="150" t="s">
        <v>18</v>
      </c>
      <c r="BD3" s="153" t="s">
        <v>9</v>
      </c>
      <c r="BE3" s="152" t="s">
        <v>8</v>
      </c>
      <c r="BF3" s="150" t="s">
        <v>25</v>
      </c>
      <c r="BG3" s="150" t="s">
        <v>18</v>
      </c>
      <c r="BH3" s="153" t="s">
        <v>9</v>
      </c>
      <c r="BI3" s="152" t="s">
        <v>8</v>
      </c>
      <c r="BJ3" s="150" t="s">
        <v>26</v>
      </c>
      <c r="BK3" s="150" t="s">
        <v>18</v>
      </c>
      <c r="BL3" s="153" t="s">
        <v>9</v>
      </c>
    </row>
    <row r="4" spans="1:65" s="159" customFormat="1" ht="25.75" x14ac:dyDescent="0.3">
      <c r="A4" s="157"/>
      <c r="B4" s="158"/>
      <c r="D4" s="160"/>
      <c r="E4" s="161"/>
      <c r="Q4" s="162"/>
      <c r="R4" s="161"/>
      <c r="S4" s="159" t="s">
        <v>49</v>
      </c>
      <c r="T4" s="159" t="s">
        <v>49</v>
      </c>
      <c r="U4" s="108" t="s">
        <v>53</v>
      </c>
      <c r="V4" s="108" t="s">
        <v>53</v>
      </c>
      <c r="W4" s="108" t="s">
        <v>53</v>
      </c>
      <c r="X4" s="107" t="s">
        <v>54</v>
      </c>
      <c r="Y4" s="159" t="s">
        <v>52</v>
      </c>
      <c r="AA4" s="162"/>
      <c r="AB4" s="161"/>
      <c r="AC4" s="107" t="s">
        <v>60</v>
      </c>
      <c r="AD4" s="107" t="s">
        <v>60</v>
      </c>
      <c r="AE4" s="108" t="s">
        <v>19</v>
      </c>
      <c r="AF4" s="107" t="s">
        <v>54</v>
      </c>
      <c r="AG4" s="108" t="s">
        <v>52</v>
      </c>
      <c r="AH4" s="108" t="s">
        <v>52</v>
      </c>
      <c r="AI4" s="107"/>
      <c r="AJ4" s="162"/>
      <c r="AK4" s="161"/>
      <c r="AL4" s="108" t="s">
        <v>20</v>
      </c>
      <c r="AM4" s="108" t="s">
        <v>16</v>
      </c>
      <c r="AN4" s="108" t="s">
        <v>16</v>
      </c>
      <c r="AO4" s="107"/>
      <c r="AP4" s="162"/>
      <c r="AQ4" s="161"/>
      <c r="AT4" s="162"/>
      <c r="AU4" s="163"/>
      <c r="AV4" s="164"/>
      <c r="AW4" s="164"/>
      <c r="AX4" s="165"/>
      <c r="AY4" s="161"/>
      <c r="AZ4" s="107"/>
      <c r="BA4" s="107"/>
      <c r="BB4" s="107"/>
      <c r="BD4" s="162"/>
      <c r="BE4" s="161"/>
      <c r="BH4" s="162"/>
      <c r="BI4" s="161"/>
      <c r="BL4" s="162"/>
    </row>
    <row r="5" spans="1:65" x14ac:dyDescent="0.3">
      <c r="A5" s="173">
        <v>42401</v>
      </c>
      <c r="B5" s="134" t="s">
        <v>205</v>
      </c>
      <c r="C5" s="113">
        <f t="shared" ref="C5:C32" si="0">SUM(E5+R5+AB5+AK5+AQ5+AU5+AY5+BE5+BI5)</f>
        <v>0</v>
      </c>
      <c r="D5" s="112">
        <f>SUM(C5)</f>
        <v>0</v>
      </c>
      <c r="E5" s="116">
        <f>SUM(F5:P5)</f>
        <v>0</v>
      </c>
      <c r="Q5" s="181">
        <f>SUM(F5:P5)</f>
        <v>0</v>
      </c>
      <c r="R5" s="116">
        <f>SUM(S5:Z5)</f>
        <v>0</v>
      </c>
      <c r="AA5" s="181">
        <f>SUM(S5:Z5)</f>
        <v>0</v>
      </c>
      <c r="AB5" s="116">
        <f>SUM(AC5:AI5)</f>
        <v>0</v>
      </c>
      <c r="AJ5" s="181">
        <f>SUM(AC5:AI5)</f>
        <v>0</v>
      </c>
      <c r="AK5" s="116">
        <f>SUM(AL5:AO5)</f>
        <v>0</v>
      </c>
      <c r="AP5" s="181">
        <f>SUM(AL5:AO5)</f>
        <v>0</v>
      </c>
      <c r="AQ5" s="116">
        <f>SUM(AR5:AS5)</f>
        <v>0</v>
      </c>
      <c r="AT5" s="181">
        <f>SUM(AR5:AS5)</f>
        <v>0</v>
      </c>
      <c r="AU5" s="116">
        <f>SUM(AV5:AW5)</f>
        <v>0</v>
      </c>
      <c r="AX5" s="181">
        <f>SUM(AU5:AW5)</f>
        <v>0</v>
      </c>
      <c r="AY5" s="116">
        <f>SUM(AZ5:BC5)</f>
        <v>0</v>
      </c>
      <c r="BD5" s="181">
        <f>SUM(AZ5:BC5)</f>
        <v>0</v>
      </c>
      <c r="BE5" s="116">
        <f>SUM(BF5:BG5)</f>
        <v>0</v>
      </c>
      <c r="BH5" s="181">
        <f>SUM(BF5:BG5)</f>
        <v>0</v>
      </c>
      <c r="BI5" s="116">
        <f>SUM(BJ5:BK5)</f>
        <v>0</v>
      </c>
      <c r="BL5" s="181">
        <f>SUM(BJ5:BK5)</f>
        <v>0</v>
      </c>
      <c r="BM5" s="76" t="s">
        <v>116</v>
      </c>
    </row>
    <row r="6" spans="1:65" x14ac:dyDescent="0.3">
      <c r="A6" s="173">
        <v>42402</v>
      </c>
      <c r="B6" s="134" t="s">
        <v>215</v>
      </c>
      <c r="C6" s="113">
        <f t="shared" si="0"/>
        <v>0</v>
      </c>
      <c r="D6" s="112">
        <f>SUM(D5+C6)</f>
        <v>0</v>
      </c>
      <c r="E6" s="116">
        <f t="shared" ref="E6:E31" si="1">SUM(F6:P6)</f>
        <v>0</v>
      </c>
      <c r="Q6" s="181">
        <f t="shared" ref="Q6:Q31" si="2">SUM(Q5+E6)</f>
        <v>0</v>
      </c>
      <c r="R6" s="116">
        <f t="shared" ref="R6:R31" si="3">SUM(S6:Z6)</f>
        <v>0</v>
      </c>
      <c r="AA6" s="181">
        <f t="shared" ref="AA6:AA30" si="4">SUM(AA5+R6)</f>
        <v>0</v>
      </c>
      <c r="AB6" s="116">
        <f t="shared" ref="AB6:AB31" si="5">SUM(AC6:AI6)</f>
        <v>0</v>
      </c>
      <c r="AJ6" s="181">
        <f>SUM(AJ5+AB6)</f>
        <v>0</v>
      </c>
      <c r="AK6" s="116">
        <f t="shared" ref="AK6:AK32" si="6">SUM(AL6:AO6)</f>
        <v>0</v>
      </c>
      <c r="AP6" s="181">
        <f>SUM(AP5+AK6)</f>
        <v>0</v>
      </c>
      <c r="AQ6" s="116">
        <f t="shared" ref="AQ6:AQ32" si="7">SUM(AR6:AS6)</f>
        <v>0</v>
      </c>
      <c r="AT6" s="181">
        <f>SUM(AQ6+AT5)</f>
        <v>0</v>
      </c>
      <c r="AU6" s="116">
        <f t="shared" ref="AU6:AU31" si="8">SUM(AV6:AW6)</f>
        <v>0</v>
      </c>
      <c r="AX6" s="181">
        <f>SUM(AU6+AX5)</f>
        <v>0</v>
      </c>
      <c r="AY6" s="116">
        <f t="shared" ref="AY6:AY31" si="9">SUM(AZ6:BC6)</f>
        <v>0</v>
      </c>
      <c r="BD6" s="181">
        <f>SUM(AY6+BD5)</f>
        <v>0</v>
      </c>
      <c r="BE6" s="116">
        <f t="shared" ref="BE6:BE31" si="10">SUM(BF6:BG6)</f>
        <v>0</v>
      </c>
      <c r="BH6" s="181">
        <f>SUM(BE6+BH5)</f>
        <v>0</v>
      </c>
      <c r="BI6" s="116">
        <f t="shared" ref="BI6:BI31" si="11">SUM(BJ6:BK6)</f>
        <v>0</v>
      </c>
      <c r="BL6" s="181">
        <f>SUM(BI6+BL5)</f>
        <v>0</v>
      </c>
    </row>
    <row r="7" spans="1:65" x14ac:dyDescent="0.3">
      <c r="A7" s="173">
        <v>42403</v>
      </c>
      <c r="B7" s="134" t="s">
        <v>205</v>
      </c>
      <c r="C7" s="113">
        <f t="shared" si="0"/>
        <v>0</v>
      </c>
      <c r="D7" s="112">
        <f t="shared" ref="D7:D31" si="12">SUM(D6+C7)</f>
        <v>0</v>
      </c>
      <c r="E7" s="116">
        <f t="shared" si="1"/>
        <v>0</v>
      </c>
      <c r="Q7" s="181">
        <f t="shared" si="2"/>
        <v>0</v>
      </c>
      <c r="R7" s="116">
        <f t="shared" si="3"/>
        <v>0</v>
      </c>
      <c r="AA7" s="181">
        <f t="shared" si="4"/>
        <v>0</v>
      </c>
      <c r="AB7" s="116">
        <f t="shared" si="5"/>
        <v>0</v>
      </c>
      <c r="AJ7" s="181">
        <f t="shared" ref="AJ7:AJ32" si="13">SUM(AJ6+AB7)</f>
        <v>0</v>
      </c>
      <c r="AK7" s="116">
        <f t="shared" si="6"/>
        <v>0</v>
      </c>
      <c r="AP7" s="181">
        <f t="shared" ref="AP7:AP32" si="14">SUM(AP6+AK7)</f>
        <v>0</v>
      </c>
      <c r="AQ7" s="116">
        <f t="shared" si="7"/>
        <v>0</v>
      </c>
      <c r="AT7" s="181">
        <f>SUM(AQ7+AT6)</f>
        <v>0</v>
      </c>
      <c r="AU7" s="116">
        <f>SUM(AV7:AW7)</f>
        <v>0</v>
      </c>
      <c r="AX7" s="181">
        <f t="shared" ref="AX7:AX31" si="15">SUM(AU7+AX6)</f>
        <v>0</v>
      </c>
      <c r="AY7" s="116">
        <f t="shared" si="9"/>
        <v>0</v>
      </c>
      <c r="BD7" s="181">
        <f t="shared" ref="BD7:BD31" si="16">SUM(AY7+BD6)</f>
        <v>0</v>
      </c>
      <c r="BE7" s="116">
        <f t="shared" si="10"/>
        <v>0</v>
      </c>
      <c r="BH7" s="181">
        <f>SUM(BE7+BH6)</f>
        <v>0</v>
      </c>
      <c r="BI7" s="116">
        <f t="shared" si="11"/>
        <v>0</v>
      </c>
      <c r="BL7" s="181">
        <f t="shared" ref="BL7:BL32" si="17">SUM(BI7+BL6)</f>
        <v>0</v>
      </c>
      <c r="BM7" s="76" t="s">
        <v>116</v>
      </c>
    </row>
    <row r="8" spans="1:65" x14ac:dyDescent="0.3">
      <c r="A8" s="173">
        <v>42404</v>
      </c>
      <c r="B8" s="134" t="s">
        <v>215</v>
      </c>
      <c r="C8" s="113">
        <f t="shared" si="0"/>
        <v>0</v>
      </c>
      <c r="D8" s="112">
        <f t="shared" si="12"/>
        <v>0</v>
      </c>
      <c r="E8" s="116">
        <f t="shared" si="1"/>
        <v>0</v>
      </c>
      <c r="Q8" s="181">
        <f t="shared" si="2"/>
        <v>0</v>
      </c>
      <c r="R8" s="116">
        <f t="shared" si="3"/>
        <v>0</v>
      </c>
      <c r="AA8" s="181">
        <f t="shared" si="4"/>
        <v>0</v>
      </c>
      <c r="AB8" s="116">
        <f t="shared" si="5"/>
        <v>0</v>
      </c>
      <c r="AJ8" s="181">
        <f t="shared" si="13"/>
        <v>0</v>
      </c>
      <c r="AK8" s="116">
        <f t="shared" si="6"/>
        <v>0</v>
      </c>
      <c r="AP8" s="181">
        <f t="shared" si="14"/>
        <v>0</v>
      </c>
      <c r="AQ8" s="116">
        <f t="shared" si="7"/>
        <v>0</v>
      </c>
      <c r="AT8" s="181">
        <f>SUM(AQ8+AT7)</f>
        <v>0</v>
      </c>
      <c r="AU8" s="116">
        <f t="shared" si="8"/>
        <v>0</v>
      </c>
      <c r="AX8" s="181">
        <f t="shared" si="15"/>
        <v>0</v>
      </c>
      <c r="AY8" s="116">
        <f t="shared" si="9"/>
        <v>0</v>
      </c>
      <c r="BD8" s="181">
        <f t="shared" si="16"/>
        <v>0</v>
      </c>
      <c r="BE8" s="116">
        <f t="shared" si="10"/>
        <v>0</v>
      </c>
      <c r="BH8" s="181">
        <f>SUM(BE8+BH7)</f>
        <v>0</v>
      </c>
      <c r="BI8" s="116">
        <f t="shared" si="11"/>
        <v>0</v>
      </c>
      <c r="BL8" s="181">
        <f t="shared" si="17"/>
        <v>0</v>
      </c>
    </row>
    <row r="9" spans="1:65" x14ac:dyDescent="0.3">
      <c r="A9" s="173">
        <v>42405</v>
      </c>
      <c r="B9" s="134" t="s">
        <v>215</v>
      </c>
      <c r="C9" s="113">
        <f t="shared" si="0"/>
        <v>0</v>
      </c>
      <c r="D9" s="112">
        <f t="shared" si="12"/>
        <v>0</v>
      </c>
      <c r="E9" s="116">
        <f t="shared" si="1"/>
        <v>0</v>
      </c>
      <c r="Q9" s="181">
        <f t="shared" si="2"/>
        <v>0</v>
      </c>
      <c r="R9" s="116">
        <f t="shared" si="3"/>
        <v>0</v>
      </c>
      <c r="AA9" s="181">
        <f t="shared" si="4"/>
        <v>0</v>
      </c>
      <c r="AB9" s="116">
        <f t="shared" si="5"/>
        <v>0</v>
      </c>
      <c r="AJ9" s="181">
        <f t="shared" si="13"/>
        <v>0</v>
      </c>
      <c r="AK9" s="116">
        <f t="shared" si="6"/>
        <v>0</v>
      </c>
      <c r="AP9" s="181">
        <f t="shared" si="14"/>
        <v>0</v>
      </c>
      <c r="AQ9" s="116">
        <f>SUM(AR9:AS9)</f>
        <v>0</v>
      </c>
      <c r="AT9" s="181">
        <f t="shared" ref="AT9:AT31" si="18">SUM(AQ9+AT8)</f>
        <v>0</v>
      </c>
      <c r="AU9" s="116">
        <f t="shared" si="8"/>
        <v>0</v>
      </c>
      <c r="AX9" s="181">
        <f>SUM(AU9+AX8)</f>
        <v>0</v>
      </c>
      <c r="AY9" s="116">
        <f>SUM(AZ9:BC9)</f>
        <v>0</v>
      </c>
      <c r="BD9" s="181">
        <f t="shared" si="16"/>
        <v>0</v>
      </c>
      <c r="BE9" s="116">
        <f t="shared" si="10"/>
        <v>0</v>
      </c>
      <c r="BH9" s="181">
        <f t="shared" ref="BH9:BH31" si="19">SUM(BE9+BH8)</f>
        <v>0</v>
      </c>
      <c r="BI9" s="116">
        <f t="shared" si="11"/>
        <v>0</v>
      </c>
      <c r="BL9" s="181">
        <f t="shared" si="17"/>
        <v>0</v>
      </c>
    </row>
    <row r="10" spans="1:65" x14ac:dyDescent="0.3">
      <c r="A10" s="173">
        <v>42406</v>
      </c>
      <c r="B10" s="134" t="s">
        <v>205</v>
      </c>
      <c r="C10" s="113">
        <f t="shared" si="0"/>
        <v>0</v>
      </c>
      <c r="D10" s="112">
        <f t="shared" si="12"/>
        <v>0</v>
      </c>
      <c r="E10" s="116">
        <f t="shared" si="1"/>
        <v>0</v>
      </c>
      <c r="Q10" s="181">
        <f t="shared" si="2"/>
        <v>0</v>
      </c>
      <c r="R10" s="116">
        <f t="shared" si="3"/>
        <v>0</v>
      </c>
      <c r="AA10" s="181">
        <f t="shared" si="4"/>
        <v>0</v>
      </c>
      <c r="AB10" s="116">
        <f t="shared" si="5"/>
        <v>0</v>
      </c>
      <c r="AJ10" s="181">
        <f t="shared" si="13"/>
        <v>0</v>
      </c>
      <c r="AK10" s="116">
        <f t="shared" si="6"/>
        <v>0</v>
      </c>
      <c r="AP10" s="181">
        <f t="shared" si="14"/>
        <v>0</v>
      </c>
      <c r="AQ10" s="116">
        <f t="shared" si="7"/>
        <v>0</v>
      </c>
      <c r="AT10" s="181">
        <f t="shared" si="18"/>
        <v>0</v>
      </c>
      <c r="AU10" s="116">
        <f t="shared" si="8"/>
        <v>0</v>
      </c>
      <c r="AX10" s="181">
        <f t="shared" si="15"/>
        <v>0</v>
      </c>
      <c r="AY10" s="116">
        <f t="shared" si="9"/>
        <v>0</v>
      </c>
      <c r="BD10" s="181">
        <f t="shared" si="16"/>
        <v>0</v>
      </c>
      <c r="BE10" s="116">
        <f t="shared" si="10"/>
        <v>0</v>
      </c>
      <c r="BH10" s="181">
        <f t="shared" si="19"/>
        <v>0</v>
      </c>
      <c r="BI10" s="116">
        <f t="shared" si="11"/>
        <v>0</v>
      </c>
      <c r="BL10" s="181">
        <f t="shared" si="17"/>
        <v>0</v>
      </c>
      <c r="BM10" s="76" t="s">
        <v>116</v>
      </c>
    </row>
    <row r="11" spans="1:65" x14ac:dyDescent="0.3">
      <c r="A11" s="173">
        <v>42407</v>
      </c>
      <c r="B11" s="134" t="s">
        <v>215</v>
      </c>
      <c r="C11" s="113">
        <f t="shared" si="0"/>
        <v>0</v>
      </c>
      <c r="D11" s="112">
        <f t="shared" si="12"/>
        <v>0</v>
      </c>
      <c r="E11" s="116">
        <f t="shared" si="1"/>
        <v>0</v>
      </c>
      <c r="Q11" s="181">
        <f t="shared" si="2"/>
        <v>0</v>
      </c>
      <c r="R11" s="116">
        <f t="shared" si="3"/>
        <v>0</v>
      </c>
      <c r="AA11" s="181">
        <f t="shared" si="4"/>
        <v>0</v>
      </c>
      <c r="AB11" s="116">
        <f t="shared" si="5"/>
        <v>0</v>
      </c>
      <c r="AJ11" s="181">
        <f t="shared" si="13"/>
        <v>0</v>
      </c>
      <c r="AK11" s="116">
        <f t="shared" si="6"/>
        <v>0</v>
      </c>
      <c r="AP11" s="181">
        <f t="shared" si="14"/>
        <v>0</v>
      </c>
      <c r="AQ11" s="116">
        <f t="shared" si="7"/>
        <v>0</v>
      </c>
      <c r="AT11" s="181">
        <f t="shared" si="18"/>
        <v>0</v>
      </c>
      <c r="AU11" s="116">
        <f t="shared" si="8"/>
        <v>0</v>
      </c>
      <c r="AX11" s="181">
        <f t="shared" si="15"/>
        <v>0</v>
      </c>
      <c r="AY11" s="116">
        <f t="shared" si="9"/>
        <v>0</v>
      </c>
      <c r="BD11" s="181">
        <f t="shared" si="16"/>
        <v>0</v>
      </c>
      <c r="BE11" s="116">
        <f t="shared" si="10"/>
        <v>0</v>
      </c>
      <c r="BH11" s="181">
        <f t="shared" si="19"/>
        <v>0</v>
      </c>
      <c r="BI11" s="116">
        <f t="shared" si="11"/>
        <v>0</v>
      </c>
      <c r="BL11" s="181">
        <f t="shared" si="17"/>
        <v>0</v>
      </c>
    </row>
    <row r="12" spans="1:65" x14ac:dyDescent="0.3">
      <c r="A12" s="173">
        <v>42408</v>
      </c>
      <c r="B12" s="134" t="s">
        <v>205</v>
      </c>
      <c r="C12" s="113">
        <f t="shared" si="0"/>
        <v>0</v>
      </c>
      <c r="D12" s="112">
        <f t="shared" si="12"/>
        <v>0</v>
      </c>
      <c r="E12" s="116">
        <f t="shared" si="1"/>
        <v>0</v>
      </c>
      <c r="Q12" s="181">
        <f t="shared" si="2"/>
        <v>0</v>
      </c>
      <c r="R12" s="116">
        <f t="shared" si="3"/>
        <v>0</v>
      </c>
      <c r="AA12" s="181">
        <f t="shared" si="4"/>
        <v>0</v>
      </c>
      <c r="AB12" s="116">
        <f t="shared" si="5"/>
        <v>0</v>
      </c>
      <c r="AJ12" s="181">
        <f t="shared" si="13"/>
        <v>0</v>
      </c>
      <c r="AK12" s="116">
        <f t="shared" si="6"/>
        <v>0</v>
      </c>
      <c r="AP12" s="181">
        <f t="shared" si="14"/>
        <v>0</v>
      </c>
      <c r="AQ12" s="116">
        <f t="shared" si="7"/>
        <v>0</v>
      </c>
      <c r="AT12" s="181">
        <f t="shared" si="18"/>
        <v>0</v>
      </c>
      <c r="AU12" s="116">
        <f t="shared" si="8"/>
        <v>0</v>
      </c>
      <c r="AX12" s="181">
        <f t="shared" si="15"/>
        <v>0</v>
      </c>
      <c r="AY12" s="116">
        <f t="shared" si="9"/>
        <v>0</v>
      </c>
      <c r="BD12" s="181">
        <f t="shared" si="16"/>
        <v>0</v>
      </c>
      <c r="BE12" s="116">
        <f t="shared" si="10"/>
        <v>0</v>
      </c>
      <c r="BH12" s="181">
        <f t="shared" si="19"/>
        <v>0</v>
      </c>
      <c r="BI12" s="116">
        <f t="shared" si="11"/>
        <v>0</v>
      </c>
      <c r="BL12" s="181">
        <f t="shared" si="17"/>
        <v>0</v>
      </c>
      <c r="BM12" s="76" t="s">
        <v>116</v>
      </c>
    </row>
    <row r="13" spans="1:65" x14ac:dyDescent="0.3">
      <c r="A13" s="173">
        <v>42409</v>
      </c>
      <c r="B13" s="134" t="s">
        <v>215</v>
      </c>
      <c r="C13" s="113">
        <f t="shared" si="0"/>
        <v>0</v>
      </c>
      <c r="D13" s="112">
        <f t="shared" si="12"/>
        <v>0</v>
      </c>
      <c r="E13" s="116">
        <f t="shared" si="1"/>
        <v>0</v>
      </c>
      <c r="Q13" s="181">
        <f t="shared" si="2"/>
        <v>0</v>
      </c>
      <c r="R13" s="116">
        <f t="shared" si="3"/>
        <v>0</v>
      </c>
      <c r="AA13" s="181">
        <f t="shared" si="4"/>
        <v>0</v>
      </c>
      <c r="AB13" s="116">
        <f t="shared" si="5"/>
        <v>0</v>
      </c>
      <c r="AJ13" s="181">
        <f t="shared" si="13"/>
        <v>0</v>
      </c>
      <c r="AK13" s="116">
        <f t="shared" si="6"/>
        <v>0</v>
      </c>
      <c r="AP13" s="181">
        <f t="shared" si="14"/>
        <v>0</v>
      </c>
      <c r="AQ13" s="116">
        <f t="shared" si="7"/>
        <v>0</v>
      </c>
      <c r="AT13" s="181">
        <f t="shared" si="18"/>
        <v>0</v>
      </c>
      <c r="AU13" s="116">
        <f t="shared" si="8"/>
        <v>0</v>
      </c>
      <c r="AX13" s="181">
        <f t="shared" si="15"/>
        <v>0</v>
      </c>
      <c r="AY13" s="116">
        <f t="shared" si="9"/>
        <v>0</v>
      </c>
      <c r="BD13" s="181">
        <f t="shared" si="16"/>
        <v>0</v>
      </c>
      <c r="BE13" s="116">
        <f t="shared" si="10"/>
        <v>0</v>
      </c>
      <c r="BH13" s="181">
        <f t="shared" si="19"/>
        <v>0</v>
      </c>
      <c r="BI13" s="116">
        <f t="shared" si="11"/>
        <v>0</v>
      </c>
      <c r="BL13" s="181">
        <f t="shared" si="17"/>
        <v>0</v>
      </c>
    </row>
    <row r="14" spans="1:65" x14ac:dyDescent="0.3">
      <c r="A14" s="173">
        <v>42410</v>
      </c>
      <c r="B14" s="134" t="s">
        <v>205</v>
      </c>
      <c r="C14" s="113">
        <f t="shared" si="0"/>
        <v>0</v>
      </c>
      <c r="D14" s="112">
        <f t="shared" si="12"/>
        <v>0</v>
      </c>
      <c r="E14" s="116">
        <f t="shared" si="1"/>
        <v>0</v>
      </c>
      <c r="Q14" s="181">
        <f t="shared" si="2"/>
        <v>0</v>
      </c>
      <c r="R14" s="116">
        <f t="shared" si="3"/>
        <v>0</v>
      </c>
      <c r="AA14" s="181">
        <f t="shared" si="4"/>
        <v>0</v>
      </c>
      <c r="AB14" s="116">
        <f t="shared" si="5"/>
        <v>0</v>
      </c>
      <c r="AJ14" s="181">
        <f t="shared" si="13"/>
        <v>0</v>
      </c>
      <c r="AK14" s="116">
        <f t="shared" si="6"/>
        <v>0</v>
      </c>
      <c r="AP14" s="181">
        <f t="shared" si="14"/>
        <v>0</v>
      </c>
      <c r="AQ14" s="116">
        <f t="shared" si="7"/>
        <v>0</v>
      </c>
      <c r="AT14" s="181">
        <f t="shared" si="18"/>
        <v>0</v>
      </c>
      <c r="AU14" s="116">
        <f t="shared" si="8"/>
        <v>0</v>
      </c>
      <c r="AX14" s="181">
        <f t="shared" si="15"/>
        <v>0</v>
      </c>
      <c r="AY14" s="116">
        <f t="shared" si="9"/>
        <v>0</v>
      </c>
      <c r="BD14" s="181">
        <f t="shared" si="16"/>
        <v>0</v>
      </c>
      <c r="BE14" s="116">
        <f t="shared" si="10"/>
        <v>0</v>
      </c>
      <c r="BH14" s="181">
        <f t="shared" si="19"/>
        <v>0</v>
      </c>
      <c r="BI14" s="116">
        <f t="shared" si="11"/>
        <v>0</v>
      </c>
      <c r="BL14" s="181">
        <f t="shared" si="17"/>
        <v>0</v>
      </c>
      <c r="BM14" s="76" t="s">
        <v>237</v>
      </c>
    </row>
    <row r="15" spans="1:65" x14ac:dyDescent="0.3">
      <c r="A15" s="173">
        <v>42411</v>
      </c>
      <c r="B15" s="134" t="s">
        <v>215</v>
      </c>
      <c r="C15" s="113">
        <f t="shared" si="0"/>
        <v>0</v>
      </c>
      <c r="D15" s="112">
        <f t="shared" si="12"/>
        <v>0</v>
      </c>
      <c r="E15" s="116">
        <f t="shared" si="1"/>
        <v>0</v>
      </c>
      <c r="Q15" s="181">
        <f t="shared" si="2"/>
        <v>0</v>
      </c>
      <c r="R15" s="116">
        <f t="shared" si="3"/>
        <v>0</v>
      </c>
      <c r="AA15" s="181">
        <f t="shared" si="4"/>
        <v>0</v>
      </c>
      <c r="AB15" s="116">
        <f t="shared" si="5"/>
        <v>0</v>
      </c>
      <c r="AJ15" s="181">
        <f t="shared" si="13"/>
        <v>0</v>
      </c>
      <c r="AK15" s="116">
        <f t="shared" si="6"/>
        <v>0</v>
      </c>
      <c r="AP15" s="181">
        <f t="shared" si="14"/>
        <v>0</v>
      </c>
      <c r="AQ15" s="116">
        <f t="shared" si="7"/>
        <v>0</v>
      </c>
      <c r="AT15" s="181">
        <f t="shared" si="18"/>
        <v>0</v>
      </c>
      <c r="AU15" s="116">
        <f t="shared" si="8"/>
        <v>0</v>
      </c>
      <c r="AX15" s="181">
        <f t="shared" si="15"/>
        <v>0</v>
      </c>
      <c r="AY15" s="116">
        <f t="shared" si="9"/>
        <v>0</v>
      </c>
      <c r="BD15" s="181">
        <f t="shared" si="16"/>
        <v>0</v>
      </c>
      <c r="BE15" s="116">
        <f t="shared" si="10"/>
        <v>0</v>
      </c>
      <c r="BH15" s="181">
        <f t="shared" si="19"/>
        <v>0</v>
      </c>
      <c r="BI15" s="116">
        <f t="shared" si="11"/>
        <v>0</v>
      </c>
      <c r="BL15" s="181">
        <f t="shared" si="17"/>
        <v>0</v>
      </c>
    </row>
    <row r="16" spans="1:65" x14ac:dyDescent="0.3">
      <c r="A16" s="173">
        <v>42412</v>
      </c>
      <c r="B16" s="134" t="s">
        <v>215</v>
      </c>
      <c r="C16" s="113">
        <f t="shared" si="0"/>
        <v>0</v>
      </c>
      <c r="D16" s="112">
        <f t="shared" si="12"/>
        <v>0</v>
      </c>
      <c r="E16" s="116">
        <f t="shared" si="1"/>
        <v>0</v>
      </c>
      <c r="Q16" s="181">
        <f t="shared" si="2"/>
        <v>0</v>
      </c>
      <c r="R16" s="116">
        <f t="shared" si="3"/>
        <v>0</v>
      </c>
      <c r="AA16" s="181">
        <f t="shared" si="4"/>
        <v>0</v>
      </c>
      <c r="AB16" s="116">
        <f t="shared" si="5"/>
        <v>0</v>
      </c>
      <c r="AJ16" s="181">
        <f t="shared" si="13"/>
        <v>0</v>
      </c>
      <c r="AK16" s="116">
        <f t="shared" si="6"/>
        <v>0</v>
      </c>
      <c r="AP16" s="181">
        <f t="shared" si="14"/>
        <v>0</v>
      </c>
      <c r="AQ16" s="116">
        <f t="shared" si="7"/>
        <v>0</v>
      </c>
      <c r="AT16" s="181">
        <f t="shared" si="18"/>
        <v>0</v>
      </c>
      <c r="AU16" s="116">
        <f t="shared" si="8"/>
        <v>0</v>
      </c>
      <c r="AX16" s="181">
        <f t="shared" si="15"/>
        <v>0</v>
      </c>
      <c r="AY16" s="116">
        <f t="shared" si="9"/>
        <v>0</v>
      </c>
      <c r="BD16" s="181">
        <f t="shared" si="16"/>
        <v>0</v>
      </c>
      <c r="BE16" s="116">
        <f t="shared" si="10"/>
        <v>0</v>
      </c>
      <c r="BH16" s="181">
        <f t="shared" si="19"/>
        <v>0</v>
      </c>
      <c r="BI16" s="116">
        <f t="shared" si="11"/>
        <v>0</v>
      </c>
      <c r="BL16" s="181">
        <f t="shared" si="17"/>
        <v>0</v>
      </c>
    </row>
    <row r="17" spans="1:65" x14ac:dyDescent="0.3">
      <c r="A17" s="173">
        <v>42413</v>
      </c>
      <c r="B17" s="134" t="s">
        <v>205</v>
      </c>
      <c r="C17" s="113">
        <f t="shared" si="0"/>
        <v>0</v>
      </c>
      <c r="D17" s="112">
        <f t="shared" si="12"/>
        <v>0</v>
      </c>
      <c r="E17" s="116">
        <f t="shared" si="1"/>
        <v>0</v>
      </c>
      <c r="Q17" s="181">
        <f t="shared" si="2"/>
        <v>0</v>
      </c>
      <c r="R17" s="116">
        <f t="shared" si="3"/>
        <v>0</v>
      </c>
      <c r="AA17" s="181">
        <f t="shared" si="4"/>
        <v>0</v>
      </c>
      <c r="AB17" s="116">
        <f t="shared" si="5"/>
        <v>0</v>
      </c>
      <c r="AJ17" s="181">
        <f t="shared" si="13"/>
        <v>0</v>
      </c>
      <c r="AK17" s="116">
        <f t="shared" si="6"/>
        <v>0</v>
      </c>
      <c r="AP17" s="181">
        <f t="shared" si="14"/>
        <v>0</v>
      </c>
      <c r="AQ17" s="116">
        <f t="shared" si="7"/>
        <v>0</v>
      </c>
      <c r="AT17" s="181">
        <f t="shared" si="18"/>
        <v>0</v>
      </c>
      <c r="AU17" s="116">
        <f t="shared" si="8"/>
        <v>0</v>
      </c>
      <c r="AX17" s="181">
        <f t="shared" si="15"/>
        <v>0</v>
      </c>
      <c r="AY17" s="116">
        <f t="shared" si="9"/>
        <v>0</v>
      </c>
      <c r="BD17" s="181">
        <f t="shared" si="16"/>
        <v>0</v>
      </c>
      <c r="BE17" s="116">
        <f t="shared" si="10"/>
        <v>0</v>
      </c>
      <c r="BH17" s="181">
        <f t="shared" si="19"/>
        <v>0</v>
      </c>
      <c r="BI17" s="116">
        <f t="shared" si="11"/>
        <v>0</v>
      </c>
      <c r="BL17" s="181">
        <f t="shared" si="17"/>
        <v>0</v>
      </c>
      <c r="BM17" s="76" t="s">
        <v>116</v>
      </c>
    </row>
    <row r="18" spans="1:65" x14ac:dyDescent="0.3">
      <c r="A18" s="173">
        <v>42414</v>
      </c>
      <c r="B18" s="134" t="s">
        <v>215</v>
      </c>
      <c r="C18" s="113">
        <f t="shared" si="0"/>
        <v>0</v>
      </c>
      <c r="D18" s="112">
        <f t="shared" si="12"/>
        <v>0</v>
      </c>
      <c r="E18" s="116">
        <f t="shared" si="1"/>
        <v>0</v>
      </c>
      <c r="Q18" s="181">
        <f t="shared" si="2"/>
        <v>0</v>
      </c>
      <c r="R18" s="116">
        <f t="shared" si="3"/>
        <v>0</v>
      </c>
      <c r="AA18" s="181">
        <f t="shared" si="4"/>
        <v>0</v>
      </c>
      <c r="AB18" s="116">
        <f t="shared" si="5"/>
        <v>0</v>
      </c>
      <c r="AJ18" s="181">
        <f t="shared" si="13"/>
        <v>0</v>
      </c>
      <c r="AK18" s="116">
        <f t="shared" si="6"/>
        <v>0</v>
      </c>
      <c r="AP18" s="181">
        <f t="shared" si="14"/>
        <v>0</v>
      </c>
      <c r="AQ18" s="116">
        <f t="shared" si="7"/>
        <v>0</v>
      </c>
      <c r="AT18" s="181">
        <f t="shared" si="18"/>
        <v>0</v>
      </c>
      <c r="AU18" s="116">
        <f t="shared" si="8"/>
        <v>0</v>
      </c>
      <c r="AX18" s="181">
        <f t="shared" si="15"/>
        <v>0</v>
      </c>
      <c r="AY18" s="116">
        <f t="shared" si="9"/>
        <v>0</v>
      </c>
      <c r="BD18" s="181">
        <f t="shared" si="16"/>
        <v>0</v>
      </c>
      <c r="BE18" s="116">
        <f t="shared" si="10"/>
        <v>0</v>
      </c>
      <c r="BH18" s="181">
        <f t="shared" si="19"/>
        <v>0</v>
      </c>
      <c r="BI18" s="116">
        <f t="shared" si="11"/>
        <v>0</v>
      </c>
      <c r="BL18" s="181">
        <f t="shared" si="17"/>
        <v>0</v>
      </c>
    </row>
    <row r="19" spans="1:65" x14ac:dyDescent="0.3">
      <c r="A19" s="173">
        <v>42415</v>
      </c>
      <c r="B19" s="134" t="s">
        <v>205</v>
      </c>
      <c r="C19" s="113">
        <f t="shared" si="0"/>
        <v>0</v>
      </c>
      <c r="D19" s="112">
        <f t="shared" si="12"/>
        <v>0</v>
      </c>
      <c r="E19" s="116">
        <f t="shared" si="1"/>
        <v>0</v>
      </c>
      <c r="Q19" s="181">
        <f t="shared" si="2"/>
        <v>0</v>
      </c>
      <c r="R19" s="116">
        <f t="shared" si="3"/>
        <v>0</v>
      </c>
      <c r="AA19" s="181">
        <f t="shared" si="4"/>
        <v>0</v>
      </c>
      <c r="AB19" s="116">
        <f t="shared" si="5"/>
        <v>0</v>
      </c>
      <c r="AJ19" s="181">
        <f t="shared" si="13"/>
        <v>0</v>
      </c>
      <c r="AK19" s="116">
        <f t="shared" si="6"/>
        <v>0</v>
      </c>
      <c r="AP19" s="181">
        <f t="shared" si="14"/>
        <v>0</v>
      </c>
      <c r="AQ19" s="116">
        <f t="shared" si="7"/>
        <v>0</v>
      </c>
      <c r="AT19" s="181">
        <f t="shared" si="18"/>
        <v>0</v>
      </c>
      <c r="AU19" s="116">
        <f t="shared" si="8"/>
        <v>0</v>
      </c>
      <c r="AX19" s="181">
        <f t="shared" si="15"/>
        <v>0</v>
      </c>
      <c r="AY19" s="116">
        <f t="shared" si="9"/>
        <v>0</v>
      </c>
      <c r="BD19" s="181">
        <f t="shared" si="16"/>
        <v>0</v>
      </c>
      <c r="BE19" s="116">
        <f t="shared" si="10"/>
        <v>0</v>
      </c>
      <c r="BH19" s="181">
        <f t="shared" si="19"/>
        <v>0</v>
      </c>
      <c r="BI19" s="116">
        <f t="shared" si="11"/>
        <v>0</v>
      </c>
      <c r="BL19" s="181">
        <f t="shared" si="17"/>
        <v>0</v>
      </c>
      <c r="BM19" s="76" t="s">
        <v>116</v>
      </c>
    </row>
    <row r="20" spans="1:65" x14ac:dyDescent="0.3">
      <c r="A20" s="173">
        <v>42416</v>
      </c>
      <c r="B20" s="134" t="s">
        <v>215</v>
      </c>
      <c r="C20" s="113">
        <f t="shared" si="0"/>
        <v>0</v>
      </c>
      <c r="D20" s="112">
        <f t="shared" si="12"/>
        <v>0</v>
      </c>
      <c r="E20" s="116">
        <f t="shared" si="1"/>
        <v>0</v>
      </c>
      <c r="Q20" s="181">
        <f t="shared" si="2"/>
        <v>0</v>
      </c>
      <c r="R20" s="116">
        <f t="shared" si="3"/>
        <v>0</v>
      </c>
      <c r="AA20" s="181">
        <f t="shared" si="4"/>
        <v>0</v>
      </c>
      <c r="AB20" s="116">
        <f t="shared" si="5"/>
        <v>0</v>
      </c>
      <c r="AJ20" s="181">
        <f t="shared" si="13"/>
        <v>0</v>
      </c>
      <c r="AK20" s="116">
        <f t="shared" si="6"/>
        <v>0</v>
      </c>
      <c r="AP20" s="181">
        <f t="shared" si="14"/>
        <v>0</v>
      </c>
      <c r="AQ20" s="116">
        <f t="shared" si="7"/>
        <v>0</v>
      </c>
      <c r="AT20" s="181">
        <f t="shared" si="18"/>
        <v>0</v>
      </c>
      <c r="AU20" s="116">
        <f t="shared" si="8"/>
        <v>0</v>
      </c>
      <c r="AX20" s="181">
        <f t="shared" si="15"/>
        <v>0</v>
      </c>
      <c r="AY20" s="116">
        <f t="shared" si="9"/>
        <v>0</v>
      </c>
      <c r="BD20" s="181">
        <f t="shared" si="16"/>
        <v>0</v>
      </c>
      <c r="BE20" s="116">
        <f>SUM(BF20:BG20)</f>
        <v>0</v>
      </c>
      <c r="BH20" s="181">
        <f t="shared" si="19"/>
        <v>0</v>
      </c>
      <c r="BI20" s="116">
        <f t="shared" si="11"/>
        <v>0</v>
      </c>
      <c r="BL20" s="181">
        <f t="shared" si="17"/>
        <v>0</v>
      </c>
    </row>
    <row r="21" spans="1:65" x14ac:dyDescent="0.3">
      <c r="A21" s="173">
        <v>42417</v>
      </c>
      <c r="B21" s="134" t="s">
        <v>205</v>
      </c>
      <c r="C21" s="113">
        <f t="shared" si="0"/>
        <v>0</v>
      </c>
      <c r="D21" s="112">
        <f t="shared" si="12"/>
        <v>0</v>
      </c>
      <c r="E21" s="116">
        <f t="shared" si="1"/>
        <v>0</v>
      </c>
      <c r="Q21" s="181">
        <f t="shared" si="2"/>
        <v>0</v>
      </c>
      <c r="R21" s="116">
        <f t="shared" si="3"/>
        <v>0</v>
      </c>
      <c r="AA21" s="181">
        <f t="shared" si="4"/>
        <v>0</v>
      </c>
      <c r="AB21" s="116">
        <f t="shared" si="5"/>
        <v>0</v>
      </c>
      <c r="AJ21" s="181">
        <f t="shared" si="13"/>
        <v>0</v>
      </c>
      <c r="AK21" s="116">
        <f t="shared" si="6"/>
        <v>0</v>
      </c>
      <c r="AP21" s="181">
        <f t="shared" si="14"/>
        <v>0</v>
      </c>
      <c r="AQ21" s="116">
        <f t="shared" si="7"/>
        <v>0</v>
      </c>
      <c r="AT21" s="181">
        <f t="shared" si="18"/>
        <v>0</v>
      </c>
      <c r="AU21" s="116">
        <f t="shared" si="8"/>
        <v>0</v>
      </c>
      <c r="AX21" s="181">
        <f t="shared" si="15"/>
        <v>0</v>
      </c>
      <c r="AY21" s="116">
        <f t="shared" si="9"/>
        <v>0</v>
      </c>
      <c r="BD21" s="181">
        <f t="shared" si="16"/>
        <v>0</v>
      </c>
      <c r="BE21" s="116">
        <f t="shared" si="10"/>
        <v>0</v>
      </c>
      <c r="BH21" s="181">
        <f t="shared" si="19"/>
        <v>0</v>
      </c>
      <c r="BI21" s="116">
        <f t="shared" si="11"/>
        <v>0</v>
      </c>
      <c r="BL21" s="181">
        <f t="shared" si="17"/>
        <v>0</v>
      </c>
      <c r="BM21" s="76" t="s">
        <v>116</v>
      </c>
    </row>
    <row r="22" spans="1:65" x14ac:dyDescent="0.3">
      <c r="A22" s="173">
        <v>42418</v>
      </c>
      <c r="B22" s="134" t="s">
        <v>215</v>
      </c>
      <c r="C22" s="113">
        <f t="shared" si="0"/>
        <v>0</v>
      </c>
      <c r="D22" s="112">
        <f t="shared" si="12"/>
        <v>0</v>
      </c>
      <c r="E22" s="116">
        <f t="shared" si="1"/>
        <v>0</v>
      </c>
      <c r="Q22" s="181">
        <f t="shared" si="2"/>
        <v>0</v>
      </c>
      <c r="R22" s="116">
        <f t="shared" si="3"/>
        <v>0</v>
      </c>
      <c r="AA22" s="181">
        <f t="shared" si="4"/>
        <v>0</v>
      </c>
      <c r="AB22" s="116">
        <f t="shared" si="5"/>
        <v>0</v>
      </c>
      <c r="AJ22" s="181">
        <f t="shared" si="13"/>
        <v>0</v>
      </c>
      <c r="AK22" s="116">
        <f t="shared" si="6"/>
        <v>0</v>
      </c>
      <c r="AP22" s="181">
        <f t="shared" si="14"/>
        <v>0</v>
      </c>
      <c r="AQ22" s="116">
        <f t="shared" si="7"/>
        <v>0</v>
      </c>
      <c r="AT22" s="181">
        <f t="shared" si="18"/>
        <v>0</v>
      </c>
      <c r="AU22" s="116">
        <f t="shared" si="8"/>
        <v>0</v>
      </c>
      <c r="AX22" s="181">
        <f t="shared" si="15"/>
        <v>0</v>
      </c>
      <c r="AY22" s="116">
        <f t="shared" si="9"/>
        <v>0</v>
      </c>
      <c r="BD22" s="181">
        <f t="shared" si="16"/>
        <v>0</v>
      </c>
      <c r="BE22" s="116">
        <f t="shared" si="10"/>
        <v>0</v>
      </c>
      <c r="BH22" s="181">
        <f t="shared" si="19"/>
        <v>0</v>
      </c>
      <c r="BI22" s="116">
        <f>SUM(BJ22:BK22)</f>
        <v>0</v>
      </c>
      <c r="BL22" s="181">
        <f t="shared" si="17"/>
        <v>0</v>
      </c>
    </row>
    <row r="23" spans="1:65" x14ac:dyDescent="0.3">
      <c r="A23" s="173">
        <v>42419</v>
      </c>
      <c r="B23" s="134" t="s">
        <v>215</v>
      </c>
      <c r="C23" s="113">
        <f t="shared" si="0"/>
        <v>0</v>
      </c>
      <c r="D23" s="112">
        <f t="shared" si="12"/>
        <v>0</v>
      </c>
      <c r="E23" s="116">
        <f t="shared" si="1"/>
        <v>0</v>
      </c>
      <c r="Q23" s="181">
        <f t="shared" si="2"/>
        <v>0</v>
      </c>
      <c r="R23" s="116">
        <f t="shared" si="3"/>
        <v>0</v>
      </c>
      <c r="AA23" s="181">
        <f t="shared" si="4"/>
        <v>0</v>
      </c>
      <c r="AB23" s="116">
        <f t="shared" si="5"/>
        <v>0</v>
      </c>
      <c r="AJ23" s="181">
        <f t="shared" si="13"/>
        <v>0</v>
      </c>
      <c r="AK23" s="116">
        <f t="shared" si="6"/>
        <v>0</v>
      </c>
      <c r="AP23" s="181">
        <f t="shared" si="14"/>
        <v>0</v>
      </c>
      <c r="AQ23" s="116">
        <f t="shared" si="7"/>
        <v>0</v>
      </c>
      <c r="AT23" s="181">
        <f t="shared" si="18"/>
        <v>0</v>
      </c>
      <c r="AU23" s="116">
        <f t="shared" si="8"/>
        <v>0</v>
      </c>
      <c r="AX23" s="181">
        <f t="shared" si="15"/>
        <v>0</v>
      </c>
      <c r="AY23" s="116">
        <f t="shared" si="9"/>
        <v>0</v>
      </c>
      <c r="BD23" s="181">
        <f t="shared" si="16"/>
        <v>0</v>
      </c>
      <c r="BE23" s="116">
        <f t="shared" si="10"/>
        <v>0</v>
      </c>
      <c r="BH23" s="181">
        <f t="shared" si="19"/>
        <v>0</v>
      </c>
      <c r="BI23" s="116">
        <f t="shared" si="11"/>
        <v>0</v>
      </c>
      <c r="BL23" s="181">
        <f t="shared" si="17"/>
        <v>0</v>
      </c>
    </row>
    <row r="24" spans="1:65" x14ac:dyDescent="0.3">
      <c r="A24" s="173">
        <v>42420</v>
      </c>
      <c r="B24" s="134" t="s">
        <v>215</v>
      </c>
      <c r="C24" s="113">
        <f t="shared" si="0"/>
        <v>0</v>
      </c>
      <c r="D24" s="112">
        <f t="shared" si="12"/>
        <v>0</v>
      </c>
      <c r="E24" s="116">
        <f t="shared" si="1"/>
        <v>0</v>
      </c>
      <c r="Q24" s="181">
        <f t="shared" si="2"/>
        <v>0</v>
      </c>
      <c r="R24" s="116">
        <f t="shared" si="3"/>
        <v>0</v>
      </c>
      <c r="AA24" s="181">
        <f t="shared" si="4"/>
        <v>0</v>
      </c>
      <c r="AB24" s="116">
        <f t="shared" si="5"/>
        <v>0</v>
      </c>
      <c r="AJ24" s="181">
        <f t="shared" si="13"/>
        <v>0</v>
      </c>
      <c r="AK24" s="116">
        <f t="shared" si="6"/>
        <v>0</v>
      </c>
      <c r="AP24" s="181">
        <f t="shared" si="14"/>
        <v>0</v>
      </c>
      <c r="AQ24" s="116">
        <f t="shared" si="7"/>
        <v>0</v>
      </c>
      <c r="AT24" s="181">
        <f t="shared" si="18"/>
        <v>0</v>
      </c>
      <c r="AU24" s="116">
        <f t="shared" si="8"/>
        <v>0</v>
      </c>
      <c r="AX24" s="181">
        <f t="shared" si="15"/>
        <v>0</v>
      </c>
      <c r="AY24" s="116">
        <f t="shared" si="9"/>
        <v>0</v>
      </c>
      <c r="BD24" s="181">
        <f t="shared" si="16"/>
        <v>0</v>
      </c>
      <c r="BE24" s="116">
        <f t="shared" si="10"/>
        <v>0</v>
      </c>
      <c r="BH24" s="181">
        <f t="shared" si="19"/>
        <v>0</v>
      </c>
      <c r="BI24" s="116">
        <f t="shared" si="11"/>
        <v>0</v>
      </c>
      <c r="BL24" s="181">
        <f t="shared" si="17"/>
        <v>0</v>
      </c>
    </row>
    <row r="25" spans="1:65" x14ac:dyDescent="0.3">
      <c r="A25" s="173">
        <v>42421</v>
      </c>
      <c r="B25" s="134" t="s">
        <v>205</v>
      </c>
      <c r="C25" s="113">
        <f t="shared" si="0"/>
        <v>1</v>
      </c>
      <c r="D25" s="112">
        <f t="shared" si="12"/>
        <v>1</v>
      </c>
      <c r="E25" s="116">
        <f t="shared" si="1"/>
        <v>0</v>
      </c>
      <c r="Q25" s="181">
        <f t="shared" si="2"/>
        <v>0</v>
      </c>
      <c r="R25" s="116">
        <f t="shared" si="3"/>
        <v>0</v>
      </c>
      <c r="AA25" s="181">
        <f t="shared" si="4"/>
        <v>0</v>
      </c>
      <c r="AB25" s="116">
        <f t="shared" si="5"/>
        <v>0</v>
      </c>
      <c r="AJ25" s="181">
        <f t="shared" si="13"/>
        <v>0</v>
      </c>
      <c r="AK25" s="116">
        <f t="shared" si="6"/>
        <v>0</v>
      </c>
      <c r="AP25" s="181">
        <f t="shared" si="14"/>
        <v>0</v>
      </c>
      <c r="AQ25" s="116">
        <f t="shared" si="7"/>
        <v>0</v>
      </c>
      <c r="AT25" s="181">
        <f t="shared" si="18"/>
        <v>0</v>
      </c>
      <c r="AU25" s="116">
        <f t="shared" si="8"/>
        <v>0</v>
      </c>
      <c r="AX25" s="181">
        <f t="shared" si="15"/>
        <v>0</v>
      </c>
      <c r="AY25" s="116">
        <f t="shared" si="9"/>
        <v>0</v>
      </c>
      <c r="BD25" s="181">
        <f t="shared" si="16"/>
        <v>0</v>
      </c>
      <c r="BE25" s="116">
        <f t="shared" si="10"/>
        <v>1</v>
      </c>
      <c r="BF25" s="10">
        <v>1</v>
      </c>
      <c r="BH25" s="181">
        <f t="shared" si="19"/>
        <v>1</v>
      </c>
      <c r="BI25" s="116">
        <f t="shared" si="11"/>
        <v>0</v>
      </c>
      <c r="BL25" s="181">
        <f t="shared" si="17"/>
        <v>0</v>
      </c>
      <c r="BM25" s="76" t="s">
        <v>267</v>
      </c>
    </row>
    <row r="26" spans="1:65" x14ac:dyDescent="0.3">
      <c r="A26" s="173">
        <v>42422</v>
      </c>
      <c r="B26" s="134" t="s">
        <v>205</v>
      </c>
      <c r="C26" s="113">
        <f t="shared" si="0"/>
        <v>0</v>
      </c>
      <c r="D26" s="112">
        <f t="shared" si="12"/>
        <v>1</v>
      </c>
      <c r="E26" s="116">
        <f t="shared" si="1"/>
        <v>0</v>
      </c>
      <c r="Q26" s="181">
        <f t="shared" si="2"/>
        <v>0</v>
      </c>
      <c r="R26" s="116">
        <f t="shared" si="3"/>
        <v>0</v>
      </c>
      <c r="AA26" s="181">
        <f t="shared" si="4"/>
        <v>0</v>
      </c>
      <c r="AB26" s="116">
        <f t="shared" si="5"/>
        <v>0</v>
      </c>
      <c r="AJ26" s="181">
        <f t="shared" si="13"/>
        <v>0</v>
      </c>
      <c r="AK26" s="116">
        <f t="shared" si="6"/>
        <v>0</v>
      </c>
      <c r="AP26" s="181">
        <f t="shared" si="14"/>
        <v>0</v>
      </c>
      <c r="AQ26" s="116">
        <f t="shared" si="7"/>
        <v>0</v>
      </c>
      <c r="AT26" s="181">
        <f t="shared" si="18"/>
        <v>0</v>
      </c>
      <c r="AU26" s="116">
        <f t="shared" si="8"/>
        <v>0</v>
      </c>
      <c r="AX26" s="181">
        <f t="shared" si="15"/>
        <v>0</v>
      </c>
      <c r="AY26" s="116">
        <f t="shared" si="9"/>
        <v>0</v>
      </c>
      <c r="BD26" s="181">
        <f t="shared" si="16"/>
        <v>0</v>
      </c>
      <c r="BE26" s="116">
        <f t="shared" si="10"/>
        <v>0</v>
      </c>
      <c r="BH26" s="181">
        <f t="shared" si="19"/>
        <v>1</v>
      </c>
      <c r="BI26" s="116">
        <f t="shared" si="11"/>
        <v>0</v>
      </c>
      <c r="BL26" s="181">
        <f t="shared" si="17"/>
        <v>0</v>
      </c>
      <c r="BM26" s="76" t="s">
        <v>116</v>
      </c>
    </row>
    <row r="27" spans="1:65" x14ac:dyDescent="0.3">
      <c r="A27" s="173">
        <v>42423</v>
      </c>
      <c r="B27" s="134" t="s">
        <v>215</v>
      </c>
      <c r="C27" s="113">
        <f t="shared" si="0"/>
        <v>0</v>
      </c>
      <c r="D27" s="112">
        <f t="shared" si="12"/>
        <v>1</v>
      </c>
      <c r="E27" s="116">
        <f t="shared" si="1"/>
        <v>0</v>
      </c>
      <c r="Q27" s="181">
        <f t="shared" si="2"/>
        <v>0</v>
      </c>
      <c r="R27" s="116">
        <f t="shared" si="3"/>
        <v>0</v>
      </c>
      <c r="AA27" s="181">
        <f t="shared" si="4"/>
        <v>0</v>
      </c>
      <c r="AB27" s="116">
        <f t="shared" si="5"/>
        <v>0</v>
      </c>
      <c r="AJ27" s="181">
        <f t="shared" si="13"/>
        <v>0</v>
      </c>
      <c r="AK27" s="116">
        <f t="shared" si="6"/>
        <v>0</v>
      </c>
      <c r="AP27" s="181">
        <f t="shared" si="14"/>
        <v>0</v>
      </c>
      <c r="AQ27" s="116">
        <f t="shared" si="7"/>
        <v>0</v>
      </c>
      <c r="AT27" s="181">
        <f t="shared" si="18"/>
        <v>0</v>
      </c>
      <c r="AU27" s="116">
        <f t="shared" si="8"/>
        <v>0</v>
      </c>
      <c r="AX27" s="181">
        <f t="shared" si="15"/>
        <v>0</v>
      </c>
      <c r="AY27" s="116">
        <f t="shared" si="9"/>
        <v>0</v>
      </c>
      <c r="BD27" s="181">
        <f t="shared" si="16"/>
        <v>0</v>
      </c>
      <c r="BE27" s="116">
        <f t="shared" si="10"/>
        <v>0</v>
      </c>
      <c r="BH27" s="181">
        <f t="shared" si="19"/>
        <v>1</v>
      </c>
      <c r="BI27" s="116">
        <f t="shared" si="11"/>
        <v>0</v>
      </c>
      <c r="BL27" s="181">
        <f t="shared" si="17"/>
        <v>0</v>
      </c>
    </row>
    <row r="28" spans="1:65" x14ac:dyDescent="0.3">
      <c r="A28" s="173">
        <v>42424</v>
      </c>
      <c r="B28" s="134" t="s">
        <v>205</v>
      </c>
      <c r="C28" s="113">
        <f t="shared" si="0"/>
        <v>0</v>
      </c>
      <c r="D28" s="112">
        <f t="shared" si="12"/>
        <v>1</v>
      </c>
      <c r="E28" s="116">
        <f t="shared" si="1"/>
        <v>0</v>
      </c>
      <c r="Q28" s="181">
        <f t="shared" si="2"/>
        <v>0</v>
      </c>
      <c r="R28" s="116">
        <f t="shared" si="3"/>
        <v>0</v>
      </c>
      <c r="AA28" s="181">
        <f t="shared" si="4"/>
        <v>0</v>
      </c>
      <c r="AB28" s="116">
        <f t="shared" si="5"/>
        <v>0</v>
      </c>
      <c r="AJ28" s="181">
        <f t="shared" si="13"/>
        <v>0</v>
      </c>
      <c r="AK28" s="116">
        <f t="shared" si="6"/>
        <v>0</v>
      </c>
      <c r="AP28" s="181">
        <f t="shared" si="14"/>
        <v>0</v>
      </c>
      <c r="AQ28" s="116">
        <f t="shared" si="7"/>
        <v>0</v>
      </c>
      <c r="AT28" s="181">
        <f t="shared" si="18"/>
        <v>0</v>
      </c>
      <c r="AU28" s="116">
        <f t="shared" si="8"/>
        <v>0</v>
      </c>
      <c r="AX28" s="181">
        <f t="shared" si="15"/>
        <v>0</v>
      </c>
      <c r="AY28" s="116">
        <f t="shared" si="9"/>
        <v>0</v>
      </c>
      <c r="BD28" s="181">
        <f>SUM(AY28+BD27)</f>
        <v>0</v>
      </c>
      <c r="BE28" s="116">
        <f t="shared" si="10"/>
        <v>0</v>
      </c>
      <c r="BH28" s="181">
        <f t="shared" si="19"/>
        <v>1</v>
      </c>
      <c r="BI28" s="116">
        <f t="shared" si="11"/>
        <v>0</v>
      </c>
      <c r="BL28" s="181">
        <f t="shared" si="17"/>
        <v>0</v>
      </c>
      <c r="BM28" s="76" t="s">
        <v>116</v>
      </c>
    </row>
    <row r="29" spans="1:65" x14ac:dyDescent="0.3">
      <c r="A29" s="173">
        <v>42425</v>
      </c>
      <c r="B29" s="134" t="s">
        <v>215</v>
      </c>
      <c r="C29" s="113">
        <f t="shared" si="0"/>
        <v>0</v>
      </c>
      <c r="D29" s="112">
        <f t="shared" si="12"/>
        <v>1</v>
      </c>
      <c r="E29" s="116">
        <f t="shared" si="1"/>
        <v>0</v>
      </c>
      <c r="Q29" s="181">
        <f t="shared" si="2"/>
        <v>0</v>
      </c>
      <c r="R29" s="116">
        <f t="shared" si="3"/>
        <v>0</v>
      </c>
      <c r="AA29" s="181">
        <f t="shared" si="4"/>
        <v>0</v>
      </c>
      <c r="AB29" s="116">
        <f t="shared" si="5"/>
        <v>0</v>
      </c>
      <c r="AJ29" s="181">
        <f t="shared" si="13"/>
        <v>0</v>
      </c>
      <c r="AK29" s="116">
        <f t="shared" si="6"/>
        <v>0</v>
      </c>
      <c r="AP29" s="181">
        <f t="shared" si="14"/>
        <v>0</v>
      </c>
      <c r="AQ29" s="116">
        <f t="shared" si="7"/>
        <v>0</v>
      </c>
      <c r="AT29" s="181">
        <f t="shared" si="18"/>
        <v>0</v>
      </c>
      <c r="AU29" s="116">
        <f t="shared" si="8"/>
        <v>0</v>
      </c>
      <c r="AX29" s="181">
        <f t="shared" si="15"/>
        <v>0</v>
      </c>
      <c r="AY29" s="116">
        <f t="shared" si="9"/>
        <v>0</v>
      </c>
      <c r="BD29" s="181">
        <f t="shared" si="16"/>
        <v>0</v>
      </c>
      <c r="BE29" s="116">
        <f t="shared" si="10"/>
        <v>0</v>
      </c>
      <c r="BH29" s="181">
        <f t="shared" si="19"/>
        <v>1</v>
      </c>
      <c r="BI29" s="116">
        <f t="shared" si="11"/>
        <v>0</v>
      </c>
      <c r="BL29" s="181">
        <f t="shared" si="17"/>
        <v>0</v>
      </c>
    </row>
    <row r="30" spans="1:65" x14ac:dyDescent="0.3">
      <c r="A30" s="173">
        <v>42426</v>
      </c>
      <c r="B30" s="134" t="s">
        <v>215</v>
      </c>
      <c r="C30" s="113">
        <f t="shared" si="0"/>
        <v>0</v>
      </c>
      <c r="D30" s="112">
        <f t="shared" si="12"/>
        <v>1</v>
      </c>
      <c r="E30" s="116">
        <f t="shared" si="1"/>
        <v>0</v>
      </c>
      <c r="Q30" s="181">
        <f t="shared" si="2"/>
        <v>0</v>
      </c>
      <c r="R30" s="116">
        <f t="shared" si="3"/>
        <v>0</v>
      </c>
      <c r="AA30" s="181">
        <f t="shared" si="4"/>
        <v>0</v>
      </c>
      <c r="AB30" s="116">
        <f t="shared" si="5"/>
        <v>0</v>
      </c>
      <c r="AJ30" s="181">
        <f t="shared" si="13"/>
        <v>0</v>
      </c>
      <c r="AK30" s="116">
        <f t="shared" si="6"/>
        <v>0</v>
      </c>
      <c r="AP30" s="181">
        <f t="shared" si="14"/>
        <v>0</v>
      </c>
      <c r="AQ30" s="116">
        <f t="shared" si="7"/>
        <v>0</v>
      </c>
      <c r="AT30" s="181">
        <f t="shared" si="18"/>
        <v>0</v>
      </c>
      <c r="AU30" s="116">
        <f t="shared" si="8"/>
        <v>0</v>
      </c>
      <c r="AX30" s="181">
        <f t="shared" si="15"/>
        <v>0</v>
      </c>
      <c r="AY30" s="116">
        <f t="shared" si="9"/>
        <v>0</v>
      </c>
      <c r="BD30" s="181">
        <f t="shared" si="16"/>
        <v>0</v>
      </c>
      <c r="BE30" s="116">
        <f t="shared" si="10"/>
        <v>0</v>
      </c>
      <c r="BH30" s="181">
        <f t="shared" si="19"/>
        <v>1</v>
      </c>
      <c r="BI30" s="116">
        <f t="shared" si="11"/>
        <v>0</v>
      </c>
      <c r="BL30" s="181">
        <f t="shared" si="17"/>
        <v>0</v>
      </c>
    </row>
    <row r="31" spans="1:65" x14ac:dyDescent="0.3">
      <c r="A31" s="173">
        <v>42427</v>
      </c>
      <c r="B31" s="134" t="s">
        <v>205</v>
      </c>
      <c r="C31" s="113">
        <f t="shared" si="0"/>
        <v>0</v>
      </c>
      <c r="D31" s="112">
        <f t="shared" si="12"/>
        <v>1</v>
      </c>
      <c r="E31" s="116">
        <f t="shared" si="1"/>
        <v>0</v>
      </c>
      <c r="Q31" s="181">
        <f t="shared" si="2"/>
        <v>0</v>
      </c>
      <c r="R31" s="116">
        <f t="shared" si="3"/>
        <v>0</v>
      </c>
      <c r="AA31" s="181">
        <f>SUM(AA30+R31)</f>
        <v>0</v>
      </c>
      <c r="AB31" s="116">
        <f t="shared" si="5"/>
        <v>0</v>
      </c>
      <c r="AJ31" s="181">
        <f t="shared" si="13"/>
        <v>0</v>
      </c>
      <c r="AK31" s="116">
        <f t="shared" si="6"/>
        <v>0</v>
      </c>
      <c r="AP31" s="181">
        <f t="shared" si="14"/>
        <v>0</v>
      </c>
      <c r="AQ31" s="116">
        <f t="shared" si="7"/>
        <v>0</v>
      </c>
      <c r="AT31" s="181">
        <f t="shared" si="18"/>
        <v>0</v>
      </c>
      <c r="AU31" s="116">
        <f t="shared" si="8"/>
        <v>0</v>
      </c>
      <c r="AX31" s="181">
        <f t="shared" si="15"/>
        <v>0</v>
      </c>
      <c r="AY31" s="116">
        <f t="shared" si="9"/>
        <v>0</v>
      </c>
      <c r="BD31" s="181">
        <f t="shared" si="16"/>
        <v>0</v>
      </c>
      <c r="BE31" s="116">
        <f t="shared" si="10"/>
        <v>0</v>
      </c>
      <c r="BH31" s="181">
        <f t="shared" si="19"/>
        <v>1</v>
      </c>
      <c r="BI31" s="116">
        <f t="shared" si="11"/>
        <v>0</v>
      </c>
      <c r="BL31" s="181">
        <f t="shared" si="17"/>
        <v>0</v>
      </c>
      <c r="BM31" s="76" t="s">
        <v>116</v>
      </c>
    </row>
    <row r="32" spans="1:65" s="15" customFormat="1" x14ac:dyDescent="0.3">
      <c r="A32" s="139">
        <v>42428</v>
      </c>
      <c r="B32" s="137" t="s">
        <v>215</v>
      </c>
      <c r="C32" s="176">
        <f t="shared" si="0"/>
        <v>0</v>
      </c>
      <c r="D32" s="177">
        <f>SUM(D31+C32)</f>
        <v>1</v>
      </c>
      <c r="E32" s="119">
        <f>SUM(F32:P32)</f>
        <v>0</v>
      </c>
      <c r="Q32" s="182">
        <f>SUM(Q31+E32)</f>
        <v>0</v>
      </c>
      <c r="R32" s="119">
        <f>SUM(S32:Z32)</f>
        <v>0</v>
      </c>
      <c r="AA32" s="182">
        <f>SUM(AA31+R32)</f>
        <v>0</v>
      </c>
      <c r="AB32" s="119">
        <f>SUM(AC32:AI32)</f>
        <v>0</v>
      </c>
      <c r="AJ32" s="182">
        <f t="shared" si="13"/>
        <v>0</v>
      </c>
      <c r="AK32" s="119">
        <f t="shared" si="6"/>
        <v>0</v>
      </c>
      <c r="AP32" s="182">
        <f t="shared" si="14"/>
        <v>0</v>
      </c>
      <c r="AQ32" s="119">
        <f t="shared" si="7"/>
        <v>0</v>
      </c>
      <c r="AT32" s="182">
        <f>SUM(AQ32+AT31)</f>
        <v>0</v>
      </c>
      <c r="AU32" s="119">
        <f>SUM(AV32:AW32)</f>
        <v>0</v>
      </c>
      <c r="AX32" s="182">
        <f>SUM(AU32+AX31)</f>
        <v>0</v>
      </c>
      <c r="AY32" s="119">
        <f>SUM(AZ32:BC32)</f>
        <v>0</v>
      </c>
      <c r="BD32" s="182">
        <f>SUM(AY32+BD31)</f>
        <v>0</v>
      </c>
      <c r="BE32" s="119">
        <f>SUM(BF32:BG32)</f>
        <v>0</v>
      </c>
      <c r="BH32" s="182">
        <f>SUM(BE32+BH31)</f>
        <v>1</v>
      </c>
      <c r="BI32" s="119">
        <f>SUM(BJ32:BK32)</f>
        <v>0</v>
      </c>
      <c r="BL32" s="182">
        <f t="shared" si="17"/>
        <v>0</v>
      </c>
      <c r="BM32" s="77" t="s">
        <v>116</v>
      </c>
    </row>
    <row r="33" spans="1:65" x14ac:dyDescent="0.3">
      <c r="B33" s="138"/>
    </row>
    <row r="34" spans="1:65" s="19" customFormat="1" x14ac:dyDescent="0.3">
      <c r="A34" s="174"/>
      <c r="B34" s="138"/>
      <c r="C34" s="178"/>
      <c r="D34" s="179"/>
      <c r="E34" s="116"/>
      <c r="Q34" s="181"/>
      <c r="R34" s="116"/>
      <c r="AA34" s="181"/>
      <c r="AB34" s="116"/>
      <c r="AJ34" s="181"/>
      <c r="AK34" s="116"/>
      <c r="AP34" s="181"/>
      <c r="AQ34" s="116"/>
      <c r="AT34" s="181"/>
      <c r="AU34" s="116"/>
      <c r="AX34" s="181"/>
      <c r="AY34" s="116"/>
      <c r="BD34" s="181"/>
      <c r="BE34" s="116"/>
      <c r="BH34" s="181"/>
      <c r="BI34" s="116"/>
      <c r="BL34" s="181"/>
      <c r="BM34" s="78"/>
    </row>
    <row r="35" spans="1:65" s="168" customFormat="1" ht="12.45" x14ac:dyDescent="0.3">
      <c r="A35" s="166" t="s">
        <v>74</v>
      </c>
      <c r="B35" s="167"/>
      <c r="D35" s="169"/>
      <c r="E35" s="170">
        <f>SUM(E5:E32)</f>
        <v>0</v>
      </c>
      <c r="F35" s="168">
        <f>SUM(F5:F32)</f>
        <v>0</v>
      </c>
      <c r="G35" s="168">
        <f t="shared" ref="G35:P35" si="20">SUM(G5:G32)</f>
        <v>0</v>
      </c>
      <c r="H35" s="168">
        <f t="shared" si="20"/>
        <v>0</v>
      </c>
      <c r="I35" s="168">
        <f t="shared" si="20"/>
        <v>0</v>
      </c>
      <c r="J35" s="168">
        <f t="shared" si="20"/>
        <v>0</v>
      </c>
      <c r="K35" s="168">
        <f t="shared" si="20"/>
        <v>0</v>
      </c>
      <c r="L35" s="168">
        <f t="shared" si="20"/>
        <v>0</v>
      </c>
      <c r="M35" s="168">
        <f t="shared" si="20"/>
        <v>0</v>
      </c>
      <c r="N35" s="168">
        <f t="shared" si="20"/>
        <v>0</v>
      </c>
      <c r="O35" s="168">
        <f t="shared" si="20"/>
        <v>0</v>
      </c>
      <c r="P35" s="168">
        <f t="shared" si="20"/>
        <v>0</v>
      </c>
      <c r="Q35" s="171">
        <f>Q32</f>
        <v>0</v>
      </c>
      <c r="R35" s="170">
        <f>SUM(R5:R32)</f>
        <v>0</v>
      </c>
      <c r="S35" s="168">
        <f>SUM(S5:S32)</f>
        <v>0</v>
      </c>
      <c r="T35" s="168">
        <f t="shared" ref="T35:Y35" si="21">SUM(T5:T32)</f>
        <v>0</v>
      </c>
      <c r="U35" s="168">
        <f t="shared" si="21"/>
        <v>0</v>
      </c>
      <c r="V35" s="168">
        <f t="shared" si="21"/>
        <v>0</v>
      </c>
      <c r="W35" s="168">
        <f t="shared" si="21"/>
        <v>0</v>
      </c>
      <c r="X35" s="168">
        <f t="shared" si="21"/>
        <v>0</v>
      </c>
      <c r="Y35" s="168">
        <f t="shared" si="21"/>
        <v>0</v>
      </c>
      <c r="Z35" s="168">
        <f>SUM(Z5:Z32)</f>
        <v>0</v>
      </c>
      <c r="AA35" s="171">
        <f>AA32</f>
        <v>0</v>
      </c>
      <c r="AB35" s="170">
        <f>SUM(AB5:AB32)</f>
        <v>0</v>
      </c>
      <c r="AC35" s="168">
        <f>SUM(AC5:AC32)</f>
        <v>0</v>
      </c>
      <c r="AD35" s="168">
        <f t="shared" ref="AD35:AI35" si="22">SUM(AD5:AD32)</f>
        <v>0</v>
      </c>
      <c r="AE35" s="168">
        <f t="shared" si="22"/>
        <v>0</v>
      </c>
      <c r="AF35" s="168">
        <f t="shared" si="22"/>
        <v>0</v>
      </c>
      <c r="AG35" s="168">
        <f t="shared" si="22"/>
        <v>0</v>
      </c>
      <c r="AH35" s="168">
        <f t="shared" si="22"/>
        <v>0</v>
      </c>
      <c r="AI35" s="168">
        <f t="shared" si="22"/>
        <v>0</v>
      </c>
      <c r="AJ35" s="171">
        <f>AJ32</f>
        <v>0</v>
      </c>
      <c r="AK35" s="170">
        <f>SUM(AK5:AK32)</f>
        <v>0</v>
      </c>
      <c r="AL35" s="168">
        <f>SUM(AL5:AL32)</f>
        <v>0</v>
      </c>
      <c r="AM35" s="168">
        <f>SUM(AM5:AM32)</f>
        <v>0</v>
      </c>
      <c r="AN35" s="168">
        <f>SUM(AN5:AN32)</f>
        <v>0</v>
      </c>
      <c r="AO35" s="168">
        <f>SUM(AO5:AO32)</f>
        <v>0</v>
      </c>
      <c r="AP35" s="171">
        <f>AP32</f>
        <v>0</v>
      </c>
      <c r="AQ35" s="170">
        <f>SUM(AQ5:AQ32)</f>
        <v>0</v>
      </c>
      <c r="AR35" s="168">
        <f>SUM(AR5:AR32)</f>
        <v>0</v>
      </c>
      <c r="AS35" s="168">
        <f>SUM(AS5:AS32)</f>
        <v>0</v>
      </c>
      <c r="AT35" s="171">
        <f>AT32</f>
        <v>0</v>
      </c>
      <c r="AU35" s="170">
        <f>SUM(AU5:AU32)</f>
        <v>0</v>
      </c>
      <c r="AV35" s="168">
        <f>SUM(AV5:AV32)</f>
        <v>0</v>
      </c>
      <c r="AW35" s="168">
        <f>SUM(AW5:AW32)</f>
        <v>0</v>
      </c>
      <c r="AX35" s="171">
        <f>AX32</f>
        <v>0</v>
      </c>
      <c r="AY35" s="170">
        <f>SUM(AY5:AY32)</f>
        <v>0</v>
      </c>
      <c r="AZ35" s="168">
        <f>SUM(AZ5:AZ32)</f>
        <v>0</v>
      </c>
      <c r="BA35" s="168">
        <f>SUM(BA5:BA32)</f>
        <v>0</v>
      </c>
      <c r="BB35" s="168">
        <f>SUM(BB5:BB32)</f>
        <v>0</v>
      </c>
      <c r="BC35" s="168">
        <f>SUM(BC5:BC32)</f>
        <v>0</v>
      </c>
      <c r="BD35" s="171">
        <f>BD32</f>
        <v>0</v>
      </c>
      <c r="BE35" s="170">
        <f>SUM(BE5:BE32)</f>
        <v>1</v>
      </c>
      <c r="BF35" s="168">
        <f>SUM(BF5:BF32)</f>
        <v>1</v>
      </c>
      <c r="BG35" s="168">
        <f>SUM(BG5:BG32)</f>
        <v>0</v>
      </c>
      <c r="BH35" s="171">
        <f>BH32</f>
        <v>1</v>
      </c>
      <c r="BI35" s="170">
        <f>SUM(BI5:BI32)</f>
        <v>0</v>
      </c>
      <c r="BJ35" s="168">
        <f>SUM(BJ5:BJ32)</f>
        <v>0</v>
      </c>
      <c r="BK35" s="168">
        <f>SUM(BK5:BK32)</f>
        <v>0</v>
      </c>
      <c r="BL35" s="171">
        <f>BL32</f>
        <v>0</v>
      </c>
      <c r="BM35" s="172"/>
    </row>
    <row r="36" spans="1:65" s="19" customFormat="1" x14ac:dyDescent="0.3">
      <c r="A36" s="174"/>
      <c r="B36" s="138"/>
      <c r="C36" s="178"/>
      <c r="D36" s="179"/>
      <c r="E36" s="116"/>
      <c r="Q36" s="181"/>
      <c r="R36" s="116"/>
      <c r="AA36" s="181"/>
      <c r="AB36" s="116"/>
      <c r="AJ36" s="181"/>
      <c r="AK36" s="116"/>
      <c r="AP36" s="181"/>
      <c r="AQ36" s="116"/>
      <c r="AT36" s="181"/>
      <c r="AU36" s="116"/>
      <c r="AX36" s="181"/>
      <c r="AY36" s="116"/>
      <c r="BD36" s="181"/>
      <c r="BE36" s="116"/>
      <c r="BH36" s="181"/>
      <c r="BI36" s="116"/>
      <c r="BL36" s="181"/>
      <c r="BM36" s="78"/>
    </row>
    <row r="37" spans="1:65" x14ac:dyDescent="0.3">
      <c r="B37" s="138"/>
    </row>
  </sheetData>
  <sheetProtection formatCells="0" formatColumns="0" formatRows="0" selectLockedCells="1"/>
  <phoneticPr fontId="1" type="noConversion"/>
  <dataValidations count="1">
    <dataValidation type="list" allowBlank="1" showInputMessage="1" showErrorMessage="1" sqref="B5:B32">
      <formula1>"yes,no"</formula1>
    </dataValidation>
  </dataValidations>
  <printOptions horizontalCentered="1" gridLines="1"/>
  <pageMargins left="0.25" right="0.25" top="0.25" bottom="0.35" header="0.25" footer="0.25"/>
  <pageSetup paperSize="5" scale="54" fitToWidth="2" orientation="landscape" r:id="rId1"/>
  <headerFooter alignWithMargins="0">
    <oddFooter>&amp;L&amp;"Times New Roman,Regular"&amp;9filename: &amp;F; sheet: &amp;A&amp;C&amp;"Times New Roman,Regular"&amp;9&amp;P of &amp;N</oddFooter>
  </headerFooter>
  <ignoredErrors>
    <ignoredError sqref="BH35 BD35 AX35 AT35 AP35 AJ35 AA35 Q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zoomScale="90" zoomScaleNormal="90" workbookViewId="0">
      <pane xSplit="1" ySplit="4" topLeftCell="BJ5" activePane="bottomRight" state="frozen"/>
      <selection pane="topRight" activeCell="B1" sqref="B1"/>
      <selection pane="bottomLeft" activeCell="A5" sqref="A5"/>
      <selection pane="bottomRight" activeCell="BK34" sqref="BK33:BK34"/>
    </sheetView>
  </sheetViews>
  <sheetFormatPr defaultColWidth="8.69140625" defaultRowHeight="12.9" x14ac:dyDescent="0.3"/>
  <cols>
    <col min="1" max="1" width="8.69140625" style="173" customWidth="1"/>
    <col min="2" max="2" width="8.69140625" style="134" customWidth="1"/>
    <col min="3" max="3" width="8.69140625" style="113" customWidth="1"/>
    <col min="4" max="4" width="8.69140625" style="112" customWidth="1"/>
    <col min="5" max="5" width="8.69140625" style="116" customWidth="1"/>
    <col min="6" max="16" width="8.69140625" style="10" customWidth="1"/>
    <col min="17" max="17" width="8.69140625" style="181" customWidth="1"/>
    <col min="18" max="18" width="8.69140625" style="116" customWidth="1"/>
    <col min="19" max="26" width="8.69140625" style="10" customWidth="1"/>
    <col min="27" max="27" width="8.69140625" style="181" customWidth="1"/>
    <col min="28" max="28" width="8.69140625" style="116" customWidth="1"/>
    <col min="29" max="35" width="8.69140625" style="10" customWidth="1"/>
    <col min="36" max="36" width="8.69140625" style="181" customWidth="1"/>
    <col min="37" max="37" width="8.69140625" style="116" customWidth="1"/>
    <col min="38" max="41" width="8.69140625" style="10" customWidth="1"/>
    <col min="42" max="42" width="8.69140625" style="181" customWidth="1"/>
    <col min="43" max="43" width="8.69140625" style="116" customWidth="1"/>
    <col min="44" max="45" width="8.69140625" style="10" customWidth="1"/>
    <col min="46" max="46" width="8.69140625" style="181" customWidth="1"/>
    <col min="47" max="47" width="8.69140625" style="116" customWidth="1"/>
    <col min="48" max="49" width="8.69140625" style="10" customWidth="1"/>
    <col min="50" max="50" width="8.69140625" style="181" customWidth="1"/>
    <col min="51" max="51" width="8.69140625" style="116" customWidth="1"/>
    <col min="52" max="55" width="8.69140625" style="10" customWidth="1"/>
    <col min="56" max="56" width="8.69140625" style="181" customWidth="1"/>
    <col min="57" max="57" width="8.69140625" style="116" customWidth="1"/>
    <col min="58" max="59" width="8.69140625" style="10" customWidth="1"/>
    <col min="60" max="60" width="8.69140625" style="181" customWidth="1"/>
    <col min="61" max="61" width="8.69140625" style="116" customWidth="1"/>
    <col min="62" max="63" width="8.69140625" style="10" customWidth="1"/>
    <col min="64" max="64" width="8.69140625" style="181" customWidth="1"/>
    <col min="65" max="65" width="60.69140625" style="76" customWidth="1"/>
    <col min="66" max="16384" width="8.69140625" style="10"/>
  </cols>
  <sheetData>
    <row r="1" spans="1:65" s="81" customFormat="1" x14ac:dyDescent="0.3">
      <c r="A1" s="173"/>
      <c r="B1" s="134"/>
      <c r="C1" s="86"/>
      <c r="D1" s="175"/>
      <c r="E1" s="114"/>
      <c r="Q1" s="180"/>
      <c r="R1" s="114"/>
      <c r="U1" s="82"/>
      <c r="V1" s="82"/>
      <c r="W1" s="82"/>
      <c r="X1" s="82"/>
      <c r="AA1" s="180"/>
      <c r="AB1" s="114"/>
      <c r="AJ1" s="180"/>
      <c r="AK1" s="114"/>
      <c r="AP1" s="180"/>
      <c r="AQ1" s="114"/>
      <c r="AT1" s="180"/>
      <c r="AU1" s="183"/>
      <c r="AV1" s="135"/>
      <c r="AW1" s="135"/>
      <c r="AX1" s="184"/>
      <c r="AY1" s="114"/>
      <c r="BD1" s="180"/>
      <c r="BE1" s="114"/>
      <c r="BH1" s="180"/>
      <c r="BI1" s="114"/>
      <c r="BL1" s="180"/>
      <c r="BM1" s="136"/>
    </row>
    <row r="2" spans="1:65" s="89" customFormat="1" x14ac:dyDescent="0.3">
      <c r="A2" s="139"/>
      <c r="B2" s="140"/>
      <c r="C2" s="141" t="s">
        <v>48</v>
      </c>
      <c r="D2" s="90"/>
      <c r="E2" s="142"/>
      <c r="F2" s="91"/>
      <c r="G2" s="91"/>
      <c r="H2" s="91"/>
      <c r="I2" s="91"/>
      <c r="J2" s="91" t="s">
        <v>0</v>
      </c>
      <c r="K2" s="91"/>
      <c r="L2" s="91"/>
      <c r="M2" s="91"/>
      <c r="N2" s="91"/>
      <c r="O2" s="91"/>
      <c r="P2" s="91"/>
      <c r="Q2" s="143"/>
      <c r="R2" s="142"/>
      <c r="S2" s="91"/>
      <c r="T2" s="91"/>
      <c r="U2" s="144"/>
      <c r="V2" s="144" t="s">
        <v>1</v>
      </c>
      <c r="W2" s="144"/>
      <c r="X2" s="144"/>
      <c r="Y2" s="91"/>
      <c r="Z2" s="91"/>
      <c r="AA2" s="143"/>
      <c r="AB2" s="142"/>
      <c r="AC2" s="91"/>
      <c r="AD2" s="91"/>
      <c r="AE2" s="91"/>
      <c r="AF2" s="91" t="s">
        <v>2</v>
      </c>
      <c r="AG2" s="91"/>
      <c r="AH2" s="91"/>
      <c r="AI2" s="91"/>
      <c r="AJ2" s="143"/>
      <c r="AK2" s="142"/>
      <c r="AL2" s="91"/>
      <c r="AM2" s="91" t="s">
        <v>3</v>
      </c>
      <c r="AN2" s="91"/>
      <c r="AO2" s="91"/>
      <c r="AP2" s="143"/>
      <c r="AQ2" s="142"/>
      <c r="AR2" s="93" t="s">
        <v>4</v>
      </c>
      <c r="AS2" s="91"/>
      <c r="AT2" s="143"/>
      <c r="AU2" s="145"/>
      <c r="AV2" s="95" t="s">
        <v>5</v>
      </c>
      <c r="AW2" s="94"/>
      <c r="AX2" s="146"/>
      <c r="AY2" s="142"/>
      <c r="AZ2" s="144"/>
      <c r="BA2" s="144" t="s">
        <v>6</v>
      </c>
      <c r="BB2" s="144"/>
      <c r="BC2" s="91"/>
      <c r="BD2" s="143"/>
      <c r="BE2" s="142"/>
      <c r="BF2" s="91" t="s">
        <v>7</v>
      </c>
      <c r="BG2" s="91"/>
      <c r="BH2" s="143"/>
      <c r="BI2" s="142"/>
      <c r="BJ2" s="93" t="s">
        <v>46</v>
      </c>
      <c r="BK2" s="91"/>
      <c r="BL2" s="143"/>
      <c r="BM2" s="147" t="s">
        <v>50</v>
      </c>
    </row>
    <row r="3" spans="1:65" s="150" customFormat="1" ht="38.6" x14ac:dyDescent="0.3">
      <c r="A3" s="148" t="s">
        <v>51</v>
      </c>
      <c r="B3" s="149" t="s">
        <v>204</v>
      </c>
      <c r="C3" s="150" t="s">
        <v>8</v>
      </c>
      <c r="D3" s="151" t="s">
        <v>9</v>
      </c>
      <c r="E3" s="152" t="s">
        <v>10</v>
      </c>
      <c r="F3" s="150" t="s">
        <v>11</v>
      </c>
      <c r="G3" s="150" t="s">
        <v>12</v>
      </c>
      <c r="H3" s="150" t="s">
        <v>55</v>
      </c>
      <c r="I3" s="150" t="s">
        <v>56</v>
      </c>
      <c r="J3" s="150" t="s">
        <v>57</v>
      </c>
      <c r="K3" s="150" t="s">
        <v>58</v>
      </c>
      <c r="L3" s="150" t="s">
        <v>61</v>
      </c>
      <c r="M3" s="150" t="s">
        <v>62</v>
      </c>
      <c r="N3" s="150" t="s">
        <v>63</v>
      </c>
      <c r="O3" s="150" t="s">
        <v>64</v>
      </c>
      <c r="P3" s="150" t="s">
        <v>18</v>
      </c>
      <c r="Q3" s="153" t="s">
        <v>9</v>
      </c>
      <c r="R3" s="152" t="s">
        <v>8</v>
      </c>
      <c r="S3" s="150" t="s">
        <v>13</v>
      </c>
      <c r="T3" s="150" t="s">
        <v>17</v>
      </c>
      <c r="U3" s="100" t="s">
        <v>13</v>
      </c>
      <c r="V3" s="100" t="s">
        <v>17</v>
      </c>
      <c r="W3" s="100" t="s">
        <v>14</v>
      </c>
      <c r="X3" s="100" t="s">
        <v>13</v>
      </c>
      <c r="Y3" s="150" t="s">
        <v>59</v>
      </c>
      <c r="Z3" s="150" t="s">
        <v>18</v>
      </c>
      <c r="AA3" s="153" t="s">
        <v>9</v>
      </c>
      <c r="AB3" s="152" t="s">
        <v>8</v>
      </c>
      <c r="AC3" s="100" t="s">
        <v>13</v>
      </c>
      <c r="AD3" s="100" t="s">
        <v>15</v>
      </c>
      <c r="AE3" s="100" t="s">
        <v>14</v>
      </c>
      <c r="AF3" s="100" t="s">
        <v>29</v>
      </c>
      <c r="AG3" s="100" t="s">
        <v>14</v>
      </c>
      <c r="AH3" s="100" t="s">
        <v>15</v>
      </c>
      <c r="AI3" s="100" t="s">
        <v>18</v>
      </c>
      <c r="AJ3" s="153" t="s">
        <v>9</v>
      </c>
      <c r="AK3" s="152" t="s">
        <v>8</v>
      </c>
      <c r="AL3" s="100" t="s">
        <v>15</v>
      </c>
      <c r="AM3" s="100" t="s">
        <v>47</v>
      </c>
      <c r="AN3" s="100" t="s">
        <v>59</v>
      </c>
      <c r="AO3" s="100" t="s">
        <v>18</v>
      </c>
      <c r="AP3" s="153" t="s">
        <v>9</v>
      </c>
      <c r="AQ3" s="152" t="s">
        <v>8</v>
      </c>
      <c r="AR3" s="150" t="s">
        <v>15</v>
      </c>
      <c r="AS3" s="150" t="s">
        <v>18</v>
      </c>
      <c r="AT3" s="153" t="s">
        <v>9</v>
      </c>
      <c r="AU3" s="154" t="s">
        <v>8</v>
      </c>
      <c r="AV3" s="155" t="s">
        <v>13</v>
      </c>
      <c r="AW3" s="155" t="s">
        <v>18</v>
      </c>
      <c r="AX3" s="156" t="s">
        <v>9</v>
      </c>
      <c r="AY3" s="152" t="s">
        <v>8</v>
      </c>
      <c r="AZ3" s="100" t="s">
        <v>13</v>
      </c>
      <c r="BA3" s="100" t="s">
        <v>15</v>
      </c>
      <c r="BB3" s="100" t="s">
        <v>21</v>
      </c>
      <c r="BC3" s="150" t="s">
        <v>18</v>
      </c>
      <c r="BD3" s="153" t="s">
        <v>9</v>
      </c>
      <c r="BE3" s="152" t="s">
        <v>8</v>
      </c>
      <c r="BF3" s="150" t="s">
        <v>25</v>
      </c>
      <c r="BG3" s="150" t="s">
        <v>18</v>
      </c>
      <c r="BH3" s="153" t="s">
        <v>9</v>
      </c>
      <c r="BI3" s="152" t="s">
        <v>8</v>
      </c>
      <c r="BJ3" s="150" t="s">
        <v>26</v>
      </c>
      <c r="BK3" s="150" t="s">
        <v>18</v>
      </c>
      <c r="BL3" s="153" t="s">
        <v>9</v>
      </c>
    </row>
    <row r="4" spans="1:65" s="159" customFormat="1" ht="25.75" x14ac:dyDescent="0.3">
      <c r="A4" s="157"/>
      <c r="B4" s="158"/>
      <c r="D4" s="160"/>
      <c r="E4" s="161"/>
      <c r="Q4" s="162"/>
      <c r="R4" s="161"/>
      <c r="S4" s="159" t="s">
        <v>49</v>
      </c>
      <c r="T4" s="159" t="s">
        <v>49</v>
      </c>
      <c r="U4" s="108" t="s">
        <v>53</v>
      </c>
      <c r="V4" s="108" t="s">
        <v>53</v>
      </c>
      <c r="W4" s="108" t="s">
        <v>53</v>
      </c>
      <c r="X4" s="107" t="s">
        <v>54</v>
      </c>
      <c r="Y4" s="159" t="s">
        <v>52</v>
      </c>
      <c r="AA4" s="162"/>
      <c r="AB4" s="161"/>
      <c r="AC4" s="107" t="s">
        <v>60</v>
      </c>
      <c r="AD4" s="107" t="s">
        <v>60</v>
      </c>
      <c r="AE4" s="108" t="s">
        <v>19</v>
      </c>
      <c r="AF4" s="107" t="s">
        <v>54</v>
      </c>
      <c r="AG4" s="108" t="s">
        <v>52</v>
      </c>
      <c r="AH4" s="108" t="s">
        <v>52</v>
      </c>
      <c r="AI4" s="107"/>
      <c r="AJ4" s="162"/>
      <c r="AK4" s="161"/>
      <c r="AL4" s="108" t="s">
        <v>20</v>
      </c>
      <c r="AM4" s="108" t="s">
        <v>16</v>
      </c>
      <c r="AN4" s="108" t="s">
        <v>16</v>
      </c>
      <c r="AO4" s="107"/>
      <c r="AP4" s="162"/>
      <c r="AQ4" s="161"/>
      <c r="AT4" s="162"/>
      <c r="AU4" s="163"/>
      <c r="AV4" s="164"/>
      <c r="AW4" s="164"/>
      <c r="AX4" s="165"/>
      <c r="AY4" s="161"/>
      <c r="AZ4" s="107"/>
      <c r="BA4" s="107"/>
      <c r="BB4" s="107"/>
      <c r="BD4" s="162"/>
      <c r="BE4" s="161"/>
      <c r="BH4" s="162"/>
      <c r="BI4" s="161"/>
      <c r="BL4" s="162"/>
    </row>
    <row r="5" spans="1:65" x14ac:dyDescent="0.3">
      <c r="A5" s="173">
        <v>42430</v>
      </c>
      <c r="B5" s="134" t="s">
        <v>205</v>
      </c>
      <c r="C5" s="113">
        <f t="shared" ref="C5:C35" si="0">SUM(E5+R5+AB5+AK5+AQ5+AU5+AY5+BE5+BI5)</f>
        <v>0</v>
      </c>
      <c r="D5" s="112">
        <f>SUM(C5)</f>
        <v>0</v>
      </c>
      <c r="E5" s="116">
        <f>SUM(F5:P5)</f>
        <v>0</v>
      </c>
      <c r="Q5" s="181">
        <f>SUM(F5:P5)</f>
        <v>0</v>
      </c>
      <c r="R5" s="116">
        <f>SUM(S5:Z5)</f>
        <v>0</v>
      </c>
      <c r="AA5" s="181">
        <f>SUM(S5:Z5)</f>
        <v>0</v>
      </c>
      <c r="AB5" s="116">
        <f>SUM(AC5:AI5)</f>
        <v>0</v>
      </c>
      <c r="AJ5" s="181">
        <f>SUM(AC5:AI5)</f>
        <v>0</v>
      </c>
      <c r="AK5" s="116">
        <f>SUM(AL5:AO5)</f>
        <v>0</v>
      </c>
      <c r="AP5" s="181">
        <f>SUM(AL5:AO5)</f>
        <v>0</v>
      </c>
      <c r="AQ5" s="116">
        <f>SUM(AR5:AS5)</f>
        <v>0</v>
      </c>
      <c r="AT5" s="181">
        <f>SUM(AQ5:AS5)</f>
        <v>0</v>
      </c>
      <c r="AU5" s="116">
        <f>SUM(AV5:AW5)</f>
        <v>0</v>
      </c>
      <c r="AX5" s="181">
        <f>SUM(AU5:AW5)</f>
        <v>0</v>
      </c>
      <c r="AY5" s="116">
        <f>SUM(AZ5:BC5)</f>
        <v>0</v>
      </c>
      <c r="BD5" s="181">
        <f>SUM(AZ5:BC5)</f>
        <v>0</v>
      </c>
      <c r="BE5" s="116">
        <f>SUM(BF5:BG5)</f>
        <v>0</v>
      </c>
      <c r="BH5" s="181">
        <f>SUM(BE5:BG5)</f>
        <v>0</v>
      </c>
      <c r="BI5" s="116">
        <f>SUM(BJ5:BK5)</f>
        <v>0</v>
      </c>
      <c r="BL5" s="181">
        <f>SUM(BI5:BK5)</f>
        <v>0</v>
      </c>
      <c r="BM5" s="76" t="s">
        <v>116</v>
      </c>
    </row>
    <row r="6" spans="1:65" x14ac:dyDescent="0.3">
      <c r="A6" s="173">
        <v>42431</v>
      </c>
      <c r="B6" s="134" t="s">
        <v>215</v>
      </c>
      <c r="C6" s="113">
        <f t="shared" si="0"/>
        <v>0</v>
      </c>
      <c r="D6" s="112">
        <f>SUM(D5+C6)</f>
        <v>0</v>
      </c>
      <c r="E6" s="116">
        <f t="shared" ref="E6:E35" si="1">SUM(F6:P6)</f>
        <v>0</v>
      </c>
      <c r="Q6" s="181">
        <f t="shared" ref="Q6:Q35" si="2">SUM(Q5+E6)</f>
        <v>0</v>
      </c>
      <c r="R6" s="116">
        <f t="shared" ref="R6:R35" si="3">SUM(S6:Z6)</f>
        <v>0</v>
      </c>
      <c r="AA6" s="181">
        <f t="shared" ref="AA6:AA35" si="4">SUM(AA5+R6)</f>
        <v>0</v>
      </c>
      <c r="AB6" s="116">
        <f t="shared" ref="AB6:AB35" si="5">SUM(AC6:AI6)</f>
        <v>0</v>
      </c>
      <c r="AJ6" s="181">
        <f>SUM(AJ5+AB6)</f>
        <v>0</v>
      </c>
      <c r="AK6" s="116">
        <f t="shared" ref="AK6:AK35" si="6">SUM(AL6:AO6)</f>
        <v>0</v>
      </c>
      <c r="AP6" s="181">
        <f>SUM(AP5+AK6)</f>
        <v>0</v>
      </c>
      <c r="AQ6" s="116">
        <f t="shared" ref="AQ6:AQ35" si="7">SUM(AR6:AS6)</f>
        <v>0</v>
      </c>
      <c r="AT6" s="181">
        <f>SUM(AQ6+AT5)</f>
        <v>0</v>
      </c>
      <c r="AU6" s="116">
        <f t="shared" ref="AU6:AU35" si="8">SUM(AV6:AW6)</f>
        <v>0</v>
      </c>
      <c r="AX6" s="181">
        <f>SUM(AU6+AX5)</f>
        <v>0</v>
      </c>
      <c r="AY6" s="116">
        <f>SUM(AZ6:BC6)</f>
        <v>0</v>
      </c>
      <c r="BD6" s="181">
        <f>SUM(AZ6+BD5)</f>
        <v>0</v>
      </c>
      <c r="BE6" s="116">
        <f t="shared" ref="BE6:BE35" si="9">SUM(BF6:BG6)</f>
        <v>0</v>
      </c>
      <c r="BH6" s="181">
        <f>SUM(BE6+BH5)</f>
        <v>0</v>
      </c>
      <c r="BI6" s="116">
        <f t="shared" ref="BI6:BI35" si="10">SUM(BJ6:BK6)</f>
        <v>0</v>
      </c>
      <c r="BL6" s="181">
        <f>SUM(BI6+BL5)</f>
        <v>0</v>
      </c>
    </row>
    <row r="7" spans="1:65" x14ac:dyDescent="0.3">
      <c r="A7" s="173">
        <v>42432</v>
      </c>
      <c r="B7" s="134" t="s">
        <v>205</v>
      </c>
      <c r="C7" s="113">
        <f t="shared" si="0"/>
        <v>0</v>
      </c>
      <c r="D7" s="112">
        <f t="shared" ref="D7:D35" si="11">SUM(D6+C7)</f>
        <v>0</v>
      </c>
      <c r="E7" s="116">
        <f t="shared" si="1"/>
        <v>0</v>
      </c>
      <c r="Q7" s="181">
        <f t="shared" si="2"/>
        <v>0</v>
      </c>
      <c r="R7" s="116">
        <f t="shared" si="3"/>
        <v>0</v>
      </c>
      <c r="AA7" s="181">
        <f t="shared" si="4"/>
        <v>0</v>
      </c>
      <c r="AB7" s="116">
        <f t="shared" si="5"/>
        <v>0</v>
      </c>
      <c r="AJ7" s="181">
        <f t="shared" ref="AJ7:AJ35" si="12">SUM(AJ6+AB7)</f>
        <v>0</v>
      </c>
      <c r="AK7" s="116">
        <f t="shared" si="6"/>
        <v>0</v>
      </c>
      <c r="AP7" s="181">
        <f t="shared" ref="AP7:AP35" si="13">SUM(AP6+AK7)</f>
        <v>0</v>
      </c>
      <c r="AQ7" s="116">
        <f t="shared" si="7"/>
        <v>0</v>
      </c>
      <c r="AT7" s="181">
        <f t="shared" ref="AT7:AT35" si="14">SUM(AQ7+AT6)</f>
        <v>0</v>
      </c>
      <c r="AU7" s="116">
        <f t="shared" si="8"/>
        <v>0</v>
      </c>
      <c r="AX7" s="181">
        <f t="shared" ref="AX7:AX35" si="15">SUM(AU7+AX6)</f>
        <v>0</v>
      </c>
      <c r="AY7" s="116">
        <f t="shared" ref="AY7:AY35" si="16">SUM(AZ7:BC7)</f>
        <v>0</v>
      </c>
      <c r="BD7" s="181">
        <f t="shared" ref="BD7:BD34" si="17">SUM(AZ7+BD6)</f>
        <v>0</v>
      </c>
      <c r="BE7" s="116">
        <f t="shared" si="9"/>
        <v>0</v>
      </c>
      <c r="BH7" s="181">
        <f t="shared" ref="BH7:BH35" si="18">SUM(BE7+BH6)</f>
        <v>0</v>
      </c>
      <c r="BI7" s="116">
        <f t="shared" si="10"/>
        <v>0</v>
      </c>
      <c r="BL7" s="181">
        <f t="shared" ref="BL7:BL35" si="19">SUM(BI7+BL6)</f>
        <v>0</v>
      </c>
      <c r="BM7" s="76" t="s">
        <v>116</v>
      </c>
    </row>
    <row r="8" spans="1:65" x14ac:dyDescent="0.3">
      <c r="A8" s="173">
        <v>42433</v>
      </c>
      <c r="B8" s="134" t="s">
        <v>215</v>
      </c>
      <c r="C8" s="113">
        <f t="shared" si="0"/>
        <v>0</v>
      </c>
      <c r="D8" s="112">
        <f t="shared" si="11"/>
        <v>0</v>
      </c>
      <c r="E8" s="116">
        <f t="shared" si="1"/>
        <v>0</v>
      </c>
      <c r="Q8" s="181">
        <f t="shared" si="2"/>
        <v>0</v>
      </c>
      <c r="R8" s="116">
        <f t="shared" si="3"/>
        <v>0</v>
      </c>
      <c r="AA8" s="181">
        <f t="shared" si="4"/>
        <v>0</v>
      </c>
      <c r="AB8" s="116">
        <f t="shared" si="5"/>
        <v>0</v>
      </c>
      <c r="AJ8" s="181">
        <f t="shared" si="12"/>
        <v>0</v>
      </c>
      <c r="AK8" s="116">
        <f t="shared" si="6"/>
        <v>0</v>
      </c>
      <c r="AP8" s="181">
        <f t="shared" si="13"/>
        <v>0</v>
      </c>
      <c r="AQ8" s="116">
        <f t="shared" si="7"/>
        <v>0</v>
      </c>
      <c r="AT8" s="181">
        <f t="shared" si="14"/>
        <v>0</v>
      </c>
      <c r="AU8" s="116">
        <f t="shared" si="8"/>
        <v>0</v>
      </c>
      <c r="AX8" s="181">
        <f t="shared" si="15"/>
        <v>0</v>
      </c>
      <c r="AY8" s="116">
        <f t="shared" si="16"/>
        <v>0</v>
      </c>
      <c r="BD8" s="181">
        <f t="shared" si="17"/>
        <v>0</v>
      </c>
      <c r="BE8" s="116">
        <f t="shared" si="9"/>
        <v>0</v>
      </c>
      <c r="BH8" s="181">
        <f>SUM(BE8+BH7)</f>
        <v>0</v>
      </c>
      <c r="BI8" s="116">
        <f t="shared" si="10"/>
        <v>0</v>
      </c>
      <c r="BL8" s="181">
        <f t="shared" si="19"/>
        <v>0</v>
      </c>
    </row>
    <row r="9" spans="1:65" x14ac:dyDescent="0.3">
      <c r="A9" s="173">
        <v>42434</v>
      </c>
      <c r="B9" s="134" t="s">
        <v>215</v>
      </c>
      <c r="C9" s="113">
        <f t="shared" si="0"/>
        <v>0</v>
      </c>
      <c r="D9" s="112">
        <f t="shared" si="11"/>
        <v>0</v>
      </c>
      <c r="E9" s="116">
        <f t="shared" si="1"/>
        <v>0</v>
      </c>
      <c r="Q9" s="181">
        <f t="shared" si="2"/>
        <v>0</v>
      </c>
      <c r="R9" s="116">
        <f t="shared" si="3"/>
        <v>0</v>
      </c>
      <c r="AA9" s="181">
        <f t="shared" si="4"/>
        <v>0</v>
      </c>
      <c r="AB9" s="116">
        <f t="shared" si="5"/>
        <v>0</v>
      </c>
      <c r="AJ9" s="181">
        <f t="shared" si="12"/>
        <v>0</v>
      </c>
      <c r="AK9" s="116">
        <f t="shared" si="6"/>
        <v>0</v>
      </c>
      <c r="AP9" s="181">
        <f t="shared" si="13"/>
        <v>0</v>
      </c>
      <c r="AQ9" s="116">
        <f t="shared" si="7"/>
        <v>0</v>
      </c>
      <c r="AT9" s="181">
        <f t="shared" si="14"/>
        <v>0</v>
      </c>
      <c r="AU9" s="116">
        <f t="shared" si="8"/>
        <v>0</v>
      </c>
      <c r="AX9" s="181">
        <f t="shared" si="15"/>
        <v>0</v>
      </c>
      <c r="AY9" s="116">
        <f t="shared" si="16"/>
        <v>0</v>
      </c>
      <c r="BD9" s="181">
        <f t="shared" si="17"/>
        <v>0</v>
      </c>
      <c r="BE9" s="116">
        <f t="shared" si="9"/>
        <v>0</v>
      </c>
      <c r="BH9" s="181">
        <f t="shared" si="18"/>
        <v>0</v>
      </c>
      <c r="BI9" s="116">
        <f t="shared" si="10"/>
        <v>0</v>
      </c>
      <c r="BL9" s="181">
        <f t="shared" si="19"/>
        <v>0</v>
      </c>
    </row>
    <row r="10" spans="1:65" x14ac:dyDescent="0.3">
      <c r="A10" s="173">
        <v>42435</v>
      </c>
      <c r="B10" s="134" t="s">
        <v>215</v>
      </c>
      <c r="C10" s="113">
        <f t="shared" si="0"/>
        <v>0</v>
      </c>
      <c r="D10" s="112">
        <f t="shared" si="11"/>
        <v>0</v>
      </c>
      <c r="E10" s="116">
        <f t="shared" si="1"/>
        <v>0</v>
      </c>
      <c r="Q10" s="181">
        <f t="shared" si="2"/>
        <v>0</v>
      </c>
      <c r="R10" s="116">
        <f t="shared" si="3"/>
        <v>0</v>
      </c>
      <c r="AA10" s="181">
        <f t="shared" si="4"/>
        <v>0</v>
      </c>
      <c r="AB10" s="116">
        <f t="shared" si="5"/>
        <v>0</v>
      </c>
      <c r="AJ10" s="181">
        <f t="shared" si="12"/>
        <v>0</v>
      </c>
      <c r="AK10" s="116">
        <f t="shared" si="6"/>
        <v>0</v>
      </c>
      <c r="AP10" s="181">
        <f t="shared" si="13"/>
        <v>0</v>
      </c>
      <c r="AQ10" s="116">
        <f t="shared" si="7"/>
        <v>0</v>
      </c>
      <c r="AT10" s="181">
        <f t="shared" si="14"/>
        <v>0</v>
      </c>
      <c r="AU10" s="116">
        <f t="shared" si="8"/>
        <v>0</v>
      </c>
      <c r="AX10" s="181">
        <f t="shared" si="15"/>
        <v>0</v>
      </c>
      <c r="AY10" s="116">
        <f t="shared" si="16"/>
        <v>0</v>
      </c>
      <c r="BD10" s="181">
        <f t="shared" si="17"/>
        <v>0</v>
      </c>
      <c r="BE10" s="116">
        <f t="shared" si="9"/>
        <v>0</v>
      </c>
      <c r="BH10" s="181">
        <f t="shared" si="18"/>
        <v>0</v>
      </c>
      <c r="BI10" s="116">
        <f t="shared" si="10"/>
        <v>0</v>
      </c>
      <c r="BL10" s="181">
        <f t="shared" si="19"/>
        <v>0</v>
      </c>
      <c r="BM10" s="76" t="s">
        <v>238</v>
      </c>
    </row>
    <row r="11" spans="1:65" x14ac:dyDescent="0.3">
      <c r="A11" s="173">
        <v>42436</v>
      </c>
      <c r="B11" s="134" t="s">
        <v>215</v>
      </c>
      <c r="C11" s="113">
        <f t="shared" si="0"/>
        <v>0</v>
      </c>
      <c r="D11" s="112">
        <f t="shared" si="11"/>
        <v>0</v>
      </c>
      <c r="E11" s="116">
        <f t="shared" si="1"/>
        <v>0</v>
      </c>
      <c r="Q11" s="181">
        <f t="shared" si="2"/>
        <v>0</v>
      </c>
      <c r="R11" s="116">
        <f t="shared" si="3"/>
        <v>0</v>
      </c>
      <c r="AA11" s="181">
        <f t="shared" si="4"/>
        <v>0</v>
      </c>
      <c r="AB11" s="116">
        <f t="shared" si="5"/>
        <v>0</v>
      </c>
      <c r="AJ11" s="181">
        <f t="shared" si="12"/>
        <v>0</v>
      </c>
      <c r="AK11" s="116">
        <f t="shared" si="6"/>
        <v>0</v>
      </c>
      <c r="AP11" s="181">
        <f t="shared" si="13"/>
        <v>0</v>
      </c>
      <c r="AQ11" s="116">
        <f t="shared" si="7"/>
        <v>0</v>
      </c>
      <c r="AT11" s="181">
        <f t="shared" si="14"/>
        <v>0</v>
      </c>
      <c r="AU11" s="116">
        <f t="shared" si="8"/>
        <v>0</v>
      </c>
      <c r="AX11" s="181">
        <f t="shared" si="15"/>
        <v>0</v>
      </c>
      <c r="AY11" s="116">
        <f t="shared" si="16"/>
        <v>0</v>
      </c>
      <c r="BD11" s="181">
        <f t="shared" si="17"/>
        <v>0</v>
      </c>
      <c r="BE11" s="116">
        <f t="shared" si="9"/>
        <v>0</v>
      </c>
      <c r="BH11" s="181">
        <f t="shared" si="18"/>
        <v>0</v>
      </c>
      <c r="BI11" s="116">
        <f t="shared" si="10"/>
        <v>0</v>
      </c>
      <c r="BL11" s="181">
        <f t="shared" si="19"/>
        <v>0</v>
      </c>
      <c r="BM11" s="76" t="s">
        <v>238</v>
      </c>
    </row>
    <row r="12" spans="1:65" x14ac:dyDescent="0.3">
      <c r="A12" s="173">
        <v>42437</v>
      </c>
      <c r="B12" s="134" t="s">
        <v>205</v>
      </c>
      <c r="C12" s="113">
        <f t="shared" si="0"/>
        <v>0</v>
      </c>
      <c r="D12" s="112">
        <f t="shared" si="11"/>
        <v>0</v>
      </c>
      <c r="E12" s="116">
        <f t="shared" si="1"/>
        <v>0</v>
      </c>
      <c r="Q12" s="181">
        <f t="shared" si="2"/>
        <v>0</v>
      </c>
      <c r="R12" s="116">
        <f t="shared" si="3"/>
        <v>0</v>
      </c>
      <c r="AA12" s="181">
        <f t="shared" si="4"/>
        <v>0</v>
      </c>
      <c r="AB12" s="116">
        <f t="shared" si="5"/>
        <v>0</v>
      </c>
      <c r="AJ12" s="181">
        <f t="shared" si="12"/>
        <v>0</v>
      </c>
      <c r="AK12" s="116">
        <f t="shared" si="6"/>
        <v>0</v>
      </c>
      <c r="AP12" s="181">
        <f t="shared" si="13"/>
        <v>0</v>
      </c>
      <c r="AQ12" s="116">
        <f t="shared" si="7"/>
        <v>0</v>
      </c>
      <c r="AT12" s="181">
        <f t="shared" si="14"/>
        <v>0</v>
      </c>
      <c r="AU12" s="116">
        <f t="shared" si="8"/>
        <v>0</v>
      </c>
      <c r="AX12" s="181">
        <f t="shared" si="15"/>
        <v>0</v>
      </c>
      <c r="AY12" s="116">
        <f t="shared" si="16"/>
        <v>0</v>
      </c>
      <c r="BD12" s="181">
        <f t="shared" si="17"/>
        <v>0</v>
      </c>
      <c r="BE12" s="116">
        <f t="shared" si="9"/>
        <v>0</v>
      </c>
      <c r="BH12" s="181">
        <f t="shared" si="18"/>
        <v>0</v>
      </c>
      <c r="BI12" s="116">
        <f t="shared" si="10"/>
        <v>0</v>
      </c>
      <c r="BL12" s="181">
        <f t="shared" si="19"/>
        <v>0</v>
      </c>
      <c r="BM12" s="76" t="s">
        <v>116</v>
      </c>
    </row>
    <row r="13" spans="1:65" x14ac:dyDescent="0.3">
      <c r="A13" s="173">
        <v>42438</v>
      </c>
      <c r="B13" s="134" t="s">
        <v>215</v>
      </c>
      <c r="C13" s="113">
        <f t="shared" si="0"/>
        <v>0</v>
      </c>
      <c r="D13" s="112">
        <f t="shared" si="11"/>
        <v>0</v>
      </c>
      <c r="E13" s="116">
        <f t="shared" si="1"/>
        <v>0</v>
      </c>
      <c r="Q13" s="181">
        <f t="shared" si="2"/>
        <v>0</v>
      </c>
      <c r="R13" s="116">
        <f t="shared" si="3"/>
        <v>0</v>
      </c>
      <c r="AA13" s="181">
        <f t="shared" si="4"/>
        <v>0</v>
      </c>
      <c r="AB13" s="116">
        <f t="shared" si="5"/>
        <v>0</v>
      </c>
      <c r="AJ13" s="181">
        <f t="shared" si="12"/>
        <v>0</v>
      </c>
      <c r="AK13" s="116">
        <f t="shared" si="6"/>
        <v>0</v>
      </c>
      <c r="AP13" s="181">
        <f t="shared" si="13"/>
        <v>0</v>
      </c>
      <c r="AQ13" s="116">
        <f t="shared" si="7"/>
        <v>0</v>
      </c>
      <c r="AT13" s="181">
        <f t="shared" si="14"/>
        <v>0</v>
      </c>
      <c r="AU13" s="116">
        <f t="shared" si="8"/>
        <v>0</v>
      </c>
      <c r="AX13" s="181">
        <f t="shared" si="15"/>
        <v>0</v>
      </c>
      <c r="AY13" s="116">
        <f t="shared" si="16"/>
        <v>0</v>
      </c>
      <c r="BD13" s="181">
        <f t="shared" si="17"/>
        <v>0</v>
      </c>
      <c r="BE13" s="116">
        <f t="shared" si="9"/>
        <v>0</v>
      </c>
      <c r="BH13" s="181">
        <f t="shared" si="18"/>
        <v>0</v>
      </c>
      <c r="BI13" s="116">
        <f t="shared" si="10"/>
        <v>0</v>
      </c>
      <c r="BL13" s="181">
        <f t="shared" si="19"/>
        <v>0</v>
      </c>
    </row>
    <row r="14" spans="1:65" x14ac:dyDescent="0.3">
      <c r="A14" s="173">
        <v>42439</v>
      </c>
      <c r="B14" s="134" t="s">
        <v>205</v>
      </c>
      <c r="C14" s="113">
        <f t="shared" si="0"/>
        <v>0</v>
      </c>
      <c r="D14" s="112">
        <f t="shared" si="11"/>
        <v>0</v>
      </c>
      <c r="E14" s="116">
        <f t="shared" si="1"/>
        <v>0</v>
      </c>
      <c r="Q14" s="181">
        <f t="shared" si="2"/>
        <v>0</v>
      </c>
      <c r="R14" s="116">
        <f t="shared" si="3"/>
        <v>0</v>
      </c>
      <c r="AA14" s="181">
        <f t="shared" si="4"/>
        <v>0</v>
      </c>
      <c r="AB14" s="116">
        <f t="shared" si="5"/>
        <v>0</v>
      </c>
      <c r="AJ14" s="181">
        <f t="shared" si="12"/>
        <v>0</v>
      </c>
      <c r="AK14" s="116">
        <f t="shared" si="6"/>
        <v>0</v>
      </c>
      <c r="AP14" s="181">
        <f t="shared" si="13"/>
        <v>0</v>
      </c>
      <c r="AQ14" s="116">
        <f t="shared" si="7"/>
        <v>0</v>
      </c>
      <c r="AT14" s="181">
        <f t="shared" si="14"/>
        <v>0</v>
      </c>
      <c r="AU14" s="116">
        <f t="shared" si="8"/>
        <v>0</v>
      </c>
      <c r="AX14" s="181">
        <f t="shared" si="15"/>
        <v>0</v>
      </c>
      <c r="AY14" s="116">
        <f t="shared" si="16"/>
        <v>0</v>
      </c>
      <c r="BD14" s="181">
        <f t="shared" si="17"/>
        <v>0</v>
      </c>
      <c r="BE14" s="116">
        <f t="shared" si="9"/>
        <v>0</v>
      </c>
      <c r="BH14" s="181">
        <f t="shared" si="18"/>
        <v>0</v>
      </c>
      <c r="BI14" s="116">
        <f t="shared" si="10"/>
        <v>0</v>
      </c>
      <c r="BL14" s="181">
        <f t="shared" si="19"/>
        <v>0</v>
      </c>
      <c r="BM14" s="76" t="s">
        <v>269</v>
      </c>
    </row>
    <row r="15" spans="1:65" x14ac:dyDescent="0.3">
      <c r="A15" s="173">
        <v>42440</v>
      </c>
      <c r="B15" s="134" t="s">
        <v>215</v>
      </c>
      <c r="C15" s="113">
        <f t="shared" si="0"/>
        <v>0</v>
      </c>
      <c r="D15" s="112">
        <f t="shared" si="11"/>
        <v>0</v>
      </c>
      <c r="E15" s="116">
        <f t="shared" si="1"/>
        <v>0</v>
      </c>
      <c r="Q15" s="181">
        <f t="shared" si="2"/>
        <v>0</v>
      </c>
      <c r="R15" s="116">
        <f t="shared" si="3"/>
        <v>0</v>
      </c>
      <c r="AA15" s="181">
        <f t="shared" si="4"/>
        <v>0</v>
      </c>
      <c r="AB15" s="116">
        <f t="shared" si="5"/>
        <v>0</v>
      </c>
      <c r="AJ15" s="181">
        <f t="shared" si="12"/>
        <v>0</v>
      </c>
      <c r="AK15" s="116">
        <f t="shared" si="6"/>
        <v>0</v>
      </c>
      <c r="AP15" s="181">
        <f t="shared" si="13"/>
        <v>0</v>
      </c>
      <c r="AQ15" s="116">
        <f t="shared" si="7"/>
        <v>0</v>
      </c>
      <c r="AT15" s="181">
        <f t="shared" si="14"/>
        <v>0</v>
      </c>
      <c r="AU15" s="116">
        <f t="shared" si="8"/>
        <v>0</v>
      </c>
      <c r="AX15" s="181">
        <f t="shared" si="15"/>
        <v>0</v>
      </c>
      <c r="AY15" s="116">
        <f t="shared" si="16"/>
        <v>0</v>
      </c>
      <c r="BD15" s="181">
        <f t="shared" si="17"/>
        <v>0</v>
      </c>
      <c r="BE15" s="116">
        <f t="shared" si="9"/>
        <v>0</v>
      </c>
      <c r="BH15" s="181">
        <f t="shared" si="18"/>
        <v>0</v>
      </c>
      <c r="BI15" s="116">
        <f t="shared" si="10"/>
        <v>0</v>
      </c>
      <c r="BL15" s="181">
        <f t="shared" si="19"/>
        <v>0</v>
      </c>
    </row>
    <row r="16" spans="1:65" x14ac:dyDescent="0.3">
      <c r="A16" s="173">
        <v>42441</v>
      </c>
      <c r="B16" s="134" t="s">
        <v>215</v>
      </c>
      <c r="C16" s="113">
        <f t="shared" si="0"/>
        <v>0</v>
      </c>
      <c r="D16" s="112">
        <f t="shared" si="11"/>
        <v>0</v>
      </c>
      <c r="E16" s="116">
        <f t="shared" si="1"/>
        <v>0</v>
      </c>
      <c r="Q16" s="181">
        <f t="shared" si="2"/>
        <v>0</v>
      </c>
      <c r="R16" s="116">
        <f t="shared" si="3"/>
        <v>0</v>
      </c>
      <c r="AA16" s="181">
        <f t="shared" si="4"/>
        <v>0</v>
      </c>
      <c r="AB16" s="116">
        <f t="shared" si="5"/>
        <v>0</v>
      </c>
      <c r="AJ16" s="181">
        <f t="shared" si="12"/>
        <v>0</v>
      </c>
      <c r="AK16" s="116">
        <f t="shared" si="6"/>
        <v>0</v>
      </c>
      <c r="AP16" s="181">
        <f t="shared" si="13"/>
        <v>0</v>
      </c>
      <c r="AQ16" s="116">
        <f t="shared" si="7"/>
        <v>0</v>
      </c>
      <c r="AT16" s="181">
        <f t="shared" si="14"/>
        <v>0</v>
      </c>
      <c r="AU16" s="116">
        <f t="shared" si="8"/>
        <v>0</v>
      </c>
      <c r="AX16" s="181">
        <f t="shared" si="15"/>
        <v>0</v>
      </c>
      <c r="AY16" s="116">
        <f t="shared" si="16"/>
        <v>0</v>
      </c>
      <c r="BD16" s="181">
        <f t="shared" si="17"/>
        <v>0</v>
      </c>
      <c r="BE16" s="116">
        <f t="shared" si="9"/>
        <v>0</v>
      </c>
      <c r="BH16" s="181">
        <f t="shared" si="18"/>
        <v>0</v>
      </c>
      <c r="BI16" s="116">
        <f t="shared" si="10"/>
        <v>0</v>
      </c>
      <c r="BL16" s="181">
        <f t="shared" si="19"/>
        <v>0</v>
      </c>
    </row>
    <row r="17" spans="1:65" x14ac:dyDescent="0.3">
      <c r="A17" s="173">
        <v>42442</v>
      </c>
      <c r="B17" s="134" t="s">
        <v>205</v>
      </c>
      <c r="C17" s="113">
        <f t="shared" si="0"/>
        <v>0</v>
      </c>
      <c r="D17" s="112">
        <f t="shared" si="11"/>
        <v>0</v>
      </c>
      <c r="E17" s="116">
        <f t="shared" si="1"/>
        <v>0</v>
      </c>
      <c r="Q17" s="181">
        <f t="shared" si="2"/>
        <v>0</v>
      </c>
      <c r="R17" s="116">
        <f t="shared" si="3"/>
        <v>0</v>
      </c>
      <c r="AA17" s="181">
        <f t="shared" si="4"/>
        <v>0</v>
      </c>
      <c r="AB17" s="116">
        <f t="shared" si="5"/>
        <v>0</v>
      </c>
      <c r="AJ17" s="181">
        <f t="shared" si="12"/>
        <v>0</v>
      </c>
      <c r="AK17" s="116">
        <f t="shared" si="6"/>
        <v>0</v>
      </c>
      <c r="AP17" s="181">
        <f t="shared" si="13"/>
        <v>0</v>
      </c>
      <c r="AQ17" s="116">
        <f t="shared" si="7"/>
        <v>0</v>
      </c>
      <c r="AT17" s="181">
        <f t="shared" si="14"/>
        <v>0</v>
      </c>
      <c r="AU17" s="116">
        <f t="shared" si="8"/>
        <v>0</v>
      </c>
      <c r="AX17" s="181">
        <f t="shared" si="15"/>
        <v>0</v>
      </c>
      <c r="AY17" s="116">
        <f t="shared" si="16"/>
        <v>0</v>
      </c>
      <c r="BD17" s="181">
        <f t="shared" si="17"/>
        <v>0</v>
      </c>
      <c r="BE17" s="116">
        <f t="shared" si="9"/>
        <v>0</v>
      </c>
      <c r="BH17" s="181">
        <f t="shared" si="18"/>
        <v>0</v>
      </c>
      <c r="BI17" s="116">
        <f t="shared" si="10"/>
        <v>0</v>
      </c>
      <c r="BL17" s="181">
        <f t="shared" si="19"/>
        <v>0</v>
      </c>
      <c r="BM17" s="76" t="s">
        <v>116</v>
      </c>
    </row>
    <row r="18" spans="1:65" x14ac:dyDescent="0.3">
      <c r="A18" s="173">
        <v>42443</v>
      </c>
      <c r="B18" s="134" t="s">
        <v>215</v>
      </c>
      <c r="C18" s="113">
        <f t="shared" si="0"/>
        <v>0</v>
      </c>
      <c r="D18" s="112">
        <f t="shared" si="11"/>
        <v>0</v>
      </c>
      <c r="E18" s="116">
        <f t="shared" si="1"/>
        <v>0</v>
      </c>
      <c r="Q18" s="181">
        <f t="shared" si="2"/>
        <v>0</v>
      </c>
      <c r="R18" s="116">
        <f t="shared" si="3"/>
        <v>0</v>
      </c>
      <c r="AA18" s="181">
        <f t="shared" si="4"/>
        <v>0</v>
      </c>
      <c r="AB18" s="116">
        <f t="shared" si="5"/>
        <v>0</v>
      </c>
      <c r="AJ18" s="181">
        <f t="shared" si="12"/>
        <v>0</v>
      </c>
      <c r="AK18" s="116">
        <f t="shared" si="6"/>
        <v>0</v>
      </c>
      <c r="AP18" s="181">
        <f t="shared" si="13"/>
        <v>0</v>
      </c>
      <c r="AQ18" s="116">
        <f t="shared" si="7"/>
        <v>0</v>
      </c>
      <c r="AT18" s="181">
        <f t="shared" si="14"/>
        <v>0</v>
      </c>
      <c r="AU18" s="116">
        <f t="shared" si="8"/>
        <v>0</v>
      </c>
      <c r="AX18" s="181">
        <f t="shared" si="15"/>
        <v>0</v>
      </c>
      <c r="AY18" s="116">
        <f t="shared" si="16"/>
        <v>0</v>
      </c>
      <c r="BD18" s="181">
        <f t="shared" si="17"/>
        <v>0</v>
      </c>
      <c r="BE18" s="116">
        <f t="shared" si="9"/>
        <v>0</v>
      </c>
      <c r="BH18" s="181">
        <f t="shared" si="18"/>
        <v>0</v>
      </c>
      <c r="BI18" s="116">
        <f t="shared" si="10"/>
        <v>0</v>
      </c>
      <c r="BL18" s="181">
        <f t="shared" si="19"/>
        <v>0</v>
      </c>
    </row>
    <row r="19" spans="1:65" x14ac:dyDescent="0.3">
      <c r="A19" s="173">
        <v>42444</v>
      </c>
      <c r="B19" s="134" t="s">
        <v>205</v>
      </c>
      <c r="C19" s="113">
        <f t="shared" si="0"/>
        <v>0</v>
      </c>
      <c r="D19" s="112">
        <f t="shared" si="11"/>
        <v>0</v>
      </c>
      <c r="E19" s="116">
        <f t="shared" si="1"/>
        <v>0</v>
      </c>
      <c r="Q19" s="181">
        <f t="shared" si="2"/>
        <v>0</v>
      </c>
      <c r="R19" s="116">
        <f t="shared" si="3"/>
        <v>0</v>
      </c>
      <c r="AA19" s="181">
        <f t="shared" si="4"/>
        <v>0</v>
      </c>
      <c r="AB19" s="116">
        <f t="shared" si="5"/>
        <v>0</v>
      </c>
      <c r="AJ19" s="181">
        <f t="shared" si="12"/>
        <v>0</v>
      </c>
      <c r="AK19" s="116">
        <f t="shared" si="6"/>
        <v>0</v>
      </c>
      <c r="AP19" s="181">
        <f t="shared" si="13"/>
        <v>0</v>
      </c>
      <c r="AQ19" s="116">
        <f t="shared" si="7"/>
        <v>0</v>
      </c>
      <c r="AT19" s="181">
        <f t="shared" si="14"/>
        <v>0</v>
      </c>
      <c r="AU19" s="116">
        <f t="shared" si="8"/>
        <v>0</v>
      </c>
      <c r="AX19" s="181">
        <f t="shared" si="15"/>
        <v>0</v>
      </c>
      <c r="AY19" s="116">
        <f t="shared" si="16"/>
        <v>0</v>
      </c>
      <c r="BD19" s="181">
        <f t="shared" si="17"/>
        <v>0</v>
      </c>
      <c r="BE19" s="116">
        <f t="shared" si="9"/>
        <v>0</v>
      </c>
      <c r="BH19" s="181">
        <f t="shared" si="18"/>
        <v>0</v>
      </c>
      <c r="BI19" s="116">
        <f t="shared" si="10"/>
        <v>0</v>
      </c>
      <c r="BL19" s="181">
        <f t="shared" si="19"/>
        <v>0</v>
      </c>
      <c r="BM19" s="76" t="s">
        <v>116</v>
      </c>
    </row>
    <row r="20" spans="1:65" x14ac:dyDescent="0.3">
      <c r="A20" s="173">
        <v>42445</v>
      </c>
      <c r="B20" s="134" t="s">
        <v>215</v>
      </c>
      <c r="C20" s="113">
        <f t="shared" si="0"/>
        <v>0</v>
      </c>
      <c r="D20" s="112">
        <f t="shared" si="11"/>
        <v>0</v>
      </c>
      <c r="E20" s="116">
        <f t="shared" si="1"/>
        <v>0</v>
      </c>
      <c r="Q20" s="181">
        <f t="shared" si="2"/>
        <v>0</v>
      </c>
      <c r="R20" s="116">
        <f t="shared" si="3"/>
        <v>0</v>
      </c>
      <c r="AA20" s="181">
        <f t="shared" si="4"/>
        <v>0</v>
      </c>
      <c r="AB20" s="116">
        <f t="shared" si="5"/>
        <v>0</v>
      </c>
      <c r="AJ20" s="181">
        <f t="shared" si="12"/>
        <v>0</v>
      </c>
      <c r="AK20" s="116">
        <f t="shared" si="6"/>
        <v>0</v>
      </c>
      <c r="AP20" s="181">
        <f t="shared" si="13"/>
        <v>0</v>
      </c>
      <c r="AQ20" s="116">
        <f t="shared" si="7"/>
        <v>0</v>
      </c>
      <c r="AT20" s="181">
        <f t="shared" si="14"/>
        <v>0</v>
      </c>
      <c r="AU20" s="116">
        <f t="shared" si="8"/>
        <v>0</v>
      </c>
      <c r="AX20" s="181">
        <f t="shared" si="15"/>
        <v>0</v>
      </c>
      <c r="AY20" s="116">
        <f t="shared" si="16"/>
        <v>0</v>
      </c>
      <c r="BD20" s="181">
        <f t="shared" si="17"/>
        <v>0</v>
      </c>
      <c r="BE20" s="116">
        <f t="shared" si="9"/>
        <v>0</v>
      </c>
      <c r="BH20" s="181">
        <f t="shared" si="18"/>
        <v>0</v>
      </c>
      <c r="BI20" s="116">
        <f t="shared" si="10"/>
        <v>0</v>
      </c>
      <c r="BL20" s="181">
        <f t="shared" si="19"/>
        <v>0</v>
      </c>
    </row>
    <row r="21" spans="1:65" x14ac:dyDescent="0.3">
      <c r="A21" s="173">
        <v>42446</v>
      </c>
      <c r="B21" s="134" t="s">
        <v>205</v>
      </c>
      <c r="C21" s="113">
        <f t="shared" si="0"/>
        <v>0</v>
      </c>
      <c r="D21" s="112">
        <f t="shared" si="11"/>
        <v>0</v>
      </c>
      <c r="E21" s="116">
        <f t="shared" si="1"/>
        <v>0</v>
      </c>
      <c r="Q21" s="181">
        <f t="shared" si="2"/>
        <v>0</v>
      </c>
      <c r="R21" s="116">
        <f t="shared" si="3"/>
        <v>0</v>
      </c>
      <c r="AA21" s="181">
        <f t="shared" si="4"/>
        <v>0</v>
      </c>
      <c r="AB21" s="116">
        <f t="shared" si="5"/>
        <v>0</v>
      </c>
      <c r="AJ21" s="181">
        <f t="shared" si="12"/>
        <v>0</v>
      </c>
      <c r="AK21" s="116">
        <f t="shared" si="6"/>
        <v>0</v>
      </c>
      <c r="AP21" s="181">
        <f t="shared" si="13"/>
        <v>0</v>
      </c>
      <c r="AQ21" s="116">
        <f t="shared" si="7"/>
        <v>0</v>
      </c>
      <c r="AT21" s="181">
        <f t="shared" si="14"/>
        <v>0</v>
      </c>
      <c r="AU21" s="116">
        <f t="shared" si="8"/>
        <v>0</v>
      </c>
      <c r="AX21" s="181">
        <f t="shared" si="15"/>
        <v>0</v>
      </c>
      <c r="AY21" s="116">
        <f t="shared" si="16"/>
        <v>0</v>
      </c>
      <c r="BD21" s="181">
        <f t="shared" si="17"/>
        <v>0</v>
      </c>
      <c r="BE21" s="116">
        <f t="shared" si="9"/>
        <v>0</v>
      </c>
      <c r="BH21" s="181">
        <f t="shared" si="18"/>
        <v>0</v>
      </c>
      <c r="BI21" s="116">
        <f t="shared" si="10"/>
        <v>0</v>
      </c>
      <c r="BL21" s="181">
        <f t="shared" si="19"/>
        <v>0</v>
      </c>
      <c r="BM21" s="76" t="s">
        <v>239</v>
      </c>
    </row>
    <row r="22" spans="1:65" x14ac:dyDescent="0.3">
      <c r="A22" s="173">
        <v>42447</v>
      </c>
      <c r="B22" s="134" t="s">
        <v>215</v>
      </c>
      <c r="C22" s="113">
        <f t="shared" si="0"/>
        <v>0</v>
      </c>
      <c r="D22" s="112">
        <f t="shared" si="11"/>
        <v>0</v>
      </c>
      <c r="E22" s="116">
        <f t="shared" si="1"/>
        <v>0</v>
      </c>
      <c r="Q22" s="181">
        <f t="shared" si="2"/>
        <v>0</v>
      </c>
      <c r="R22" s="116">
        <f t="shared" si="3"/>
        <v>0</v>
      </c>
      <c r="AA22" s="181">
        <f t="shared" si="4"/>
        <v>0</v>
      </c>
      <c r="AB22" s="116">
        <f t="shared" si="5"/>
        <v>0</v>
      </c>
      <c r="AJ22" s="181">
        <f t="shared" si="12"/>
        <v>0</v>
      </c>
      <c r="AK22" s="116">
        <f t="shared" si="6"/>
        <v>0</v>
      </c>
      <c r="AP22" s="181">
        <f t="shared" si="13"/>
        <v>0</v>
      </c>
      <c r="AQ22" s="116">
        <f t="shared" si="7"/>
        <v>0</v>
      </c>
      <c r="AT22" s="181">
        <f t="shared" si="14"/>
        <v>0</v>
      </c>
      <c r="AU22" s="116">
        <f t="shared" si="8"/>
        <v>0</v>
      </c>
      <c r="AX22" s="181">
        <f t="shared" si="15"/>
        <v>0</v>
      </c>
      <c r="AY22" s="116">
        <f t="shared" si="16"/>
        <v>0</v>
      </c>
      <c r="BD22" s="181">
        <f t="shared" si="17"/>
        <v>0</v>
      </c>
      <c r="BE22" s="116">
        <f t="shared" si="9"/>
        <v>0</v>
      </c>
      <c r="BH22" s="181">
        <f t="shared" si="18"/>
        <v>0</v>
      </c>
      <c r="BI22" s="116">
        <f t="shared" si="10"/>
        <v>0</v>
      </c>
      <c r="BL22" s="181">
        <f t="shared" si="19"/>
        <v>0</v>
      </c>
    </row>
    <row r="23" spans="1:65" x14ac:dyDescent="0.3">
      <c r="A23" s="173">
        <v>42448</v>
      </c>
      <c r="B23" s="134" t="s">
        <v>215</v>
      </c>
      <c r="C23" s="113">
        <f t="shared" si="0"/>
        <v>0</v>
      </c>
      <c r="D23" s="112">
        <f t="shared" si="11"/>
        <v>0</v>
      </c>
      <c r="E23" s="116">
        <f t="shared" si="1"/>
        <v>0</v>
      </c>
      <c r="Q23" s="181">
        <f t="shared" si="2"/>
        <v>0</v>
      </c>
      <c r="R23" s="116">
        <f t="shared" si="3"/>
        <v>0</v>
      </c>
      <c r="AA23" s="181">
        <f t="shared" si="4"/>
        <v>0</v>
      </c>
      <c r="AB23" s="116">
        <f t="shared" si="5"/>
        <v>0</v>
      </c>
      <c r="AJ23" s="181">
        <f t="shared" si="12"/>
        <v>0</v>
      </c>
      <c r="AK23" s="116">
        <f t="shared" si="6"/>
        <v>0</v>
      </c>
      <c r="AP23" s="181">
        <f t="shared" si="13"/>
        <v>0</v>
      </c>
      <c r="AQ23" s="116">
        <f t="shared" si="7"/>
        <v>0</v>
      </c>
      <c r="AT23" s="181">
        <f t="shared" si="14"/>
        <v>0</v>
      </c>
      <c r="AU23" s="116">
        <f t="shared" si="8"/>
        <v>0</v>
      </c>
      <c r="AX23" s="181">
        <f t="shared" si="15"/>
        <v>0</v>
      </c>
      <c r="AY23" s="116">
        <f t="shared" si="16"/>
        <v>0</v>
      </c>
      <c r="BD23" s="181">
        <f t="shared" si="17"/>
        <v>0</v>
      </c>
      <c r="BE23" s="116">
        <f t="shared" si="9"/>
        <v>0</v>
      </c>
      <c r="BH23" s="181">
        <f t="shared" si="18"/>
        <v>0</v>
      </c>
      <c r="BI23" s="116">
        <f t="shared" si="10"/>
        <v>0</v>
      </c>
      <c r="BL23" s="181">
        <f t="shared" si="19"/>
        <v>0</v>
      </c>
    </row>
    <row r="24" spans="1:65" x14ac:dyDescent="0.3">
      <c r="A24" s="173">
        <v>42449</v>
      </c>
      <c r="B24" s="134" t="s">
        <v>205</v>
      </c>
      <c r="C24" s="113">
        <f t="shared" si="0"/>
        <v>0</v>
      </c>
      <c r="D24" s="112">
        <f t="shared" si="11"/>
        <v>0</v>
      </c>
      <c r="E24" s="116">
        <f t="shared" si="1"/>
        <v>0</v>
      </c>
      <c r="Q24" s="181">
        <f t="shared" si="2"/>
        <v>0</v>
      </c>
      <c r="R24" s="116">
        <f t="shared" si="3"/>
        <v>0</v>
      </c>
      <c r="AA24" s="181">
        <f t="shared" si="4"/>
        <v>0</v>
      </c>
      <c r="AB24" s="116">
        <f t="shared" si="5"/>
        <v>0</v>
      </c>
      <c r="AJ24" s="181">
        <f t="shared" si="12"/>
        <v>0</v>
      </c>
      <c r="AK24" s="116">
        <f t="shared" si="6"/>
        <v>0</v>
      </c>
      <c r="AP24" s="181">
        <f t="shared" si="13"/>
        <v>0</v>
      </c>
      <c r="AQ24" s="116">
        <f t="shared" si="7"/>
        <v>0</v>
      </c>
      <c r="AT24" s="181">
        <f t="shared" si="14"/>
        <v>0</v>
      </c>
      <c r="AU24" s="116">
        <f t="shared" si="8"/>
        <v>0</v>
      </c>
      <c r="AX24" s="181">
        <f t="shared" si="15"/>
        <v>0</v>
      </c>
      <c r="AY24" s="116">
        <f t="shared" si="16"/>
        <v>0</v>
      </c>
      <c r="BD24" s="181">
        <f t="shared" si="17"/>
        <v>0</v>
      </c>
      <c r="BE24" s="116">
        <f t="shared" si="9"/>
        <v>0</v>
      </c>
      <c r="BH24" s="181">
        <f t="shared" si="18"/>
        <v>0</v>
      </c>
      <c r="BI24" s="116">
        <f t="shared" si="10"/>
        <v>0</v>
      </c>
      <c r="BL24" s="181">
        <f t="shared" si="19"/>
        <v>0</v>
      </c>
      <c r="BM24" s="76" t="s">
        <v>116</v>
      </c>
    </row>
    <row r="25" spans="1:65" x14ac:dyDescent="0.3">
      <c r="A25" s="173">
        <v>42450</v>
      </c>
      <c r="B25" s="134" t="s">
        <v>215</v>
      </c>
      <c r="C25" s="113">
        <f t="shared" si="0"/>
        <v>0</v>
      </c>
      <c r="D25" s="112">
        <f t="shared" si="11"/>
        <v>0</v>
      </c>
      <c r="E25" s="116">
        <f t="shared" si="1"/>
        <v>0</v>
      </c>
      <c r="Q25" s="181">
        <f t="shared" si="2"/>
        <v>0</v>
      </c>
      <c r="R25" s="116">
        <f t="shared" si="3"/>
        <v>0</v>
      </c>
      <c r="AA25" s="181">
        <f t="shared" si="4"/>
        <v>0</v>
      </c>
      <c r="AB25" s="116">
        <f t="shared" si="5"/>
        <v>0</v>
      </c>
      <c r="AJ25" s="181">
        <f t="shared" si="12"/>
        <v>0</v>
      </c>
      <c r="AK25" s="116">
        <f t="shared" si="6"/>
        <v>0</v>
      </c>
      <c r="AP25" s="181">
        <f t="shared" si="13"/>
        <v>0</v>
      </c>
      <c r="AQ25" s="116">
        <f t="shared" si="7"/>
        <v>0</v>
      </c>
      <c r="AT25" s="181">
        <f t="shared" si="14"/>
        <v>0</v>
      </c>
      <c r="AU25" s="116">
        <f t="shared" si="8"/>
        <v>0</v>
      </c>
      <c r="AX25" s="181">
        <f t="shared" si="15"/>
        <v>0</v>
      </c>
      <c r="AY25" s="116">
        <f t="shared" si="16"/>
        <v>0</v>
      </c>
      <c r="BD25" s="181">
        <f t="shared" si="17"/>
        <v>0</v>
      </c>
      <c r="BE25" s="116">
        <f t="shared" si="9"/>
        <v>0</v>
      </c>
      <c r="BH25" s="181">
        <f t="shared" si="18"/>
        <v>0</v>
      </c>
      <c r="BI25" s="116">
        <f t="shared" si="10"/>
        <v>0</v>
      </c>
      <c r="BL25" s="181">
        <f t="shared" si="19"/>
        <v>0</v>
      </c>
    </row>
    <row r="26" spans="1:65" x14ac:dyDescent="0.3">
      <c r="A26" s="173">
        <v>42451</v>
      </c>
      <c r="B26" s="134" t="s">
        <v>205</v>
      </c>
      <c r="C26" s="113">
        <f t="shared" si="0"/>
        <v>0</v>
      </c>
      <c r="D26" s="112">
        <f t="shared" si="11"/>
        <v>0</v>
      </c>
      <c r="E26" s="116">
        <f t="shared" si="1"/>
        <v>0</v>
      </c>
      <c r="Q26" s="181">
        <f t="shared" si="2"/>
        <v>0</v>
      </c>
      <c r="R26" s="116">
        <f t="shared" si="3"/>
        <v>0</v>
      </c>
      <c r="AA26" s="181">
        <f t="shared" si="4"/>
        <v>0</v>
      </c>
      <c r="AB26" s="116">
        <f t="shared" si="5"/>
        <v>0</v>
      </c>
      <c r="AJ26" s="181">
        <f t="shared" si="12"/>
        <v>0</v>
      </c>
      <c r="AK26" s="116">
        <f t="shared" si="6"/>
        <v>0</v>
      </c>
      <c r="AP26" s="181">
        <f t="shared" si="13"/>
        <v>0</v>
      </c>
      <c r="AQ26" s="116">
        <f t="shared" si="7"/>
        <v>0</v>
      </c>
      <c r="AT26" s="181">
        <f t="shared" si="14"/>
        <v>0</v>
      </c>
      <c r="AU26" s="116">
        <f t="shared" si="8"/>
        <v>0</v>
      </c>
      <c r="AX26" s="181">
        <f t="shared" si="15"/>
        <v>0</v>
      </c>
      <c r="AY26" s="116">
        <f t="shared" si="16"/>
        <v>0</v>
      </c>
      <c r="BD26" s="181">
        <f t="shared" si="17"/>
        <v>0</v>
      </c>
      <c r="BE26" s="116">
        <f t="shared" si="9"/>
        <v>0</v>
      </c>
      <c r="BH26" s="181">
        <f t="shared" si="18"/>
        <v>0</v>
      </c>
      <c r="BI26" s="116">
        <f t="shared" si="10"/>
        <v>0</v>
      </c>
      <c r="BL26" s="181">
        <f t="shared" si="19"/>
        <v>0</v>
      </c>
      <c r="BM26" s="76" t="s">
        <v>268</v>
      </c>
    </row>
    <row r="27" spans="1:65" x14ac:dyDescent="0.3">
      <c r="A27" s="173">
        <v>42452</v>
      </c>
      <c r="B27" s="134" t="s">
        <v>215</v>
      </c>
      <c r="C27" s="113">
        <f t="shared" si="0"/>
        <v>0</v>
      </c>
      <c r="D27" s="112">
        <f t="shared" si="11"/>
        <v>0</v>
      </c>
      <c r="E27" s="116">
        <f t="shared" si="1"/>
        <v>0</v>
      </c>
      <c r="Q27" s="181">
        <f t="shared" si="2"/>
        <v>0</v>
      </c>
      <c r="R27" s="116">
        <f t="shared" si="3"/>
        <v>0</v>
      </c>
      <c r="AA27" s="181">
        <f t="shared" si="4"/>
        <v>0</v>
      </c>
      <c r="AB27" s="116">
        <f t="shared" si="5"/>
        <v>0</v>
      </c>
      <c r="AJ27" s="181">
        <f t="shared" si="12"/>
        <v>0</v>
      </c>
      <c r="AK27" s="116">
        <f t="shared" si="6"/>
        <v>0</v>
      </c>
      <c r="AP27" s="181">
        <f t="shared" si="13"/>
        <v>0</v>
      </c>
      <c r="AQ27" s="116">
        <f t="shared" si="7"/>
        <v>0</v>
      </c>
      <c r="AT27" s="181">
        <f t="shared" si="14"/>
        <v>0</v>
      </c>
      <c r="AU27" s="116">
        <f t="shared" si="8"/>
        <v>0</v>
      </c>
      <c r="AX27" s="181">
        <f t="shared" si="15"/>
        <v>0</v>
      </c>
      <c r="AY27" s="116">
        <f t="shared" si="16"/>
        <v>0</v>
      </c>
      <c r="BD27" s="181">
        <f t="shared" si="17"/>
        <v>0</v>
      </c>
      <c r="BE27" s="116">
        <f t="shared" si="9"/>
        <v>0</v>
      </c>
      <c r="BH27" s="181">
        <f t="shared" si="18"/>
        <v>0</v>
      </c>
      <c r="BI27" s="116">
        <f t="shared" si="10"/>
        <v>0</v>
      </c>
      <c r="BL27" s="181">
        <f t="shared" si="19"/>
        <v>0</v>
      </c>
    </row>
    <row r="28" spans="1:65" x14ac:dyDescent="0.3">
      <c r="A28" s="173">
        <v>42453</v>
      </c>
      <c r="B28" s="134" t="s">
        <v>205</v>
      </c>
      <c r="C28" s="113">
        <f t="shared" si="0"/>
        <v>0</v>
      </c>
      <c r="D28" s="112">
        <f t="shared" si="11"/>
        <v>0</v>
      </c>
      <c r="E28" s="116">
        <f t="shared" si="1"/>
        <v>0</v>
      </c>
      <c r="Q28" s="181">
        <f t="shared" si="2"/>
        <v>0</v>
      </c>
      <c r="R28" s="116">
        <f t="shared" si="3"/>
        <v>0</v>
      </c>
      <c r="AA28" s="181">
        <f t="shared" si="4"/>
        <v>0</v>
      </c>
      <c r="AB28" s="116">
        <f t="shared" si="5"/>
        <v>0</v>
      </c>
      <c r="AJ28" s="181">
        <f t="shared" si="12"/>
        <v>0</v>
      </c>
      <c r="AK28" s="116">
        <f t="shared" si="6"/>
        <v>0</v>
      </c>
      <c r="AP28" s="181">
        <f t="shared" si="13"/>
        <v>0</v>
      </c>
      <c r="AQ28" s="116">
        <f t="shared" si="7"/>
        <v>0</v>
      </c>
      <c r="AT28" s="181">
        <f t="shared" si="14"/>
        <v>0</v>
      </c>
      <c r="AU28" s="116">
        <f t="shared" si="8"/>
        <v>0</v>
      </c>
      <c r="AX28" s="181">
        <f t="shared" si="15"/>
        <v>0</v>
      </c>
      <c r="AY28" s="116">
        <f t="shared" si="16"/>
        <v>0</v>
      </c>
      <c r="BD28" s="181">
        <f t="shared" si="17"/>
        <v>0</v>
      </c>
      <c r="BE28" s="116">
        <f t="shared" si="9"/>
        <v>0</v>
      </c>
      <c r="BH28" s="181">
        <f t="shared" si="18"/>
        <v>0</v>
      </c>
      <c r="BI28" s="116">
        <f t="shared" si="10"/>
        <v>0</v>
      </c>
      <c r="BL28" s="181">
        <f t="shared" si="19"/>
        <v>0</v>
      </c>
      <c r="BM28" s="76" t="s">
        <v>116</v>
      </c>
    </row>
    <row r="29" spans="1:65" x14ac:dyDescent="0.3">
      <c r="A29" s="173">
        <v>42454</v>
      </c>
      <c r="B29" s="134" t="s">
        <v>215</v>
      </c>
      <c r="C29" s="113">
        <f t="shared" si="0"/>
        <v>0</v>
      </c>
      <c r="D29" s="112">
        <f t="shared" si="11"/>
        <v>0</v>
      </c>
      <c r="E29" s="116">
        <f t="shared" si="1"/>
        <v>0</v>
      </c>
      <c r="Q29" s="181">
        <f t="shared" si="2"/>
        <v>0</v>
      </c>
      <c r="R29" s="116">
        <f t="shared" si="3"/>
        <v>0</v>
      </c>
      <c r="AA29" s="181">
        <f t="shared" si="4"/>
        <v>0</v>
      </c>
      <c r="AB29" s="116">
        <f t="shared" si="5"/>
        <v>0</v>
      </c>
      <c r="AJ29" s="181">
        <f t="shared" si="12"/>
        <v>0</v>
      </c>
      <c r="AK29" s="116">
        <f t="shared" si="6"/>
        <v>0</v>
      </c>
      <c r="AP29" s="181">
        <f t="shared" si="13"/>
        <v>0</v>
      </c>
      <c r="AQ29" s="116">
        <f t="shared" si="7"/>
        <v>0</v>
      </c>
      <c r="AT29" s="181">
        <f t="shared" si="14"/>
        <v>0</v>
      </c>
      <c r="AU29" s="116">
        <f t="shared" si="8"/>
        <v>0</v>
      </c>
      <c r="AX29" s="181">
        <f t="shared" si="15"/>
        <v>0</v>
      </c>
      <c r="AY29" s="116">
        <f t="shared" si="16"/>
        <v>0</v>
      </c>
      <c r="BD29" s="181">
        <f t="shared" si="17"/>
        <v>0</v>
      </c>
      <c r="BE29" s="116">
        <f t="shared" si="9"/>
        <v>0</v>
      </c>
      <c r="BH29" s="181">
        <f t="shared" si="18"/>
        <v>0</v>
      </c>
      <c r="BI29" s="116">
        <f t="shared" si="10"/>
        <v>0</v>
      </c>
      <c r="BL29" s="181">
        <f t="shared" si="19"/>
        <v>0</v>
      </c>
    </row>
    <row r="30" spans="1:65" x14ac:dyDescent="0.3">
      <c r="A30" s="173">
        <v>42455</v>
      </c>
      <c r="B30" s="134" t="s">
        <v>215</v>
      </c>
      <c r="C30" s="113">
        <f t="shared" si="0"/>
        <v>0</v>
      </c>
      <c r="D30" s="112">
        <f t="shared" si="11"/>
        <v>0</v>
      </c>
      <c r="E30" s="116">
        <f t="shared" si="1"/>
        <v>0</v>
      </c>
      <c r="Q30" s="181">
        <f t="shared" si="2"/>
        <v>0</v>
      </c>
      <c r="R30" s="116">
        <f t="shared" si="3"/>
        <v>0</v>
      </c>
      <c r="AA30" s="181">
        <f t="shared" si="4"/>
        <v>0</v>
      </c>
      <c r="AB30" s="116">
        <f t="shared" si="5"/>
        <v>0</v>
      </c>
      <c r="AJ30" s="181">
        <f t="shared" si="12"/>
        <v>0</v>
      </c>
      <c r="AK30" s="116">
        <f t="shared" si="6"/>
        <v>0</v>
      </c>
      <c r="AP30" s="181">
        <f t="shared" si="13"/>
        <v>0</v>
      </c>
      <c r="AQ30" s="116">
        <f t="shared" si="7"/>
        <v>0</v>
      </c>
      <c r="AT30" s="181">
        <f t="shared" si="14"/>
        <v>0</v>
      </c>
      <c r="AU30" s="116">
        <f t="shared" si="8"/>
        <v>0</v>
      </c>
      <c r="AX30" s="181">
        <f t="shared" si="15"/>
        <v>0</v>
      </c>
      <c r="AY30" s="116">
        <f t="shared" si="16"/>
        <v>0</v>
      </c>
      <c r="BD30" s="181">
        <f t="shared" si="17"/>
        <v>0</v>
      </c>
      <c r="BE30" s="116">
        <f t="shared" si="9"/>
        <v>0</v>
      </c>
      <c r="BH30" s="181">
        <f t="shared" si="18"/>
        <v>0</v>
      </c>
      <c r="BI30" s="116">
        <f t="shared" si="10"/>
        <v>0</v>
      </c>
      <c r="BL30" s="181">
        <f t="shared" si="19"/>
        <v>0</v>
      </c>
    </row>
    <row r="31" spans="1:65" x14ac:dyDescent="0.3">
      <c r="A31" s="173">
        <v>42456</v>
      </c>
      <c r="B31" s="134" t="s">
        <v>205</v>
      </c>
      <c r="C31" s="113">
        <f t="shared" si="0"/>
        <v>0</v>
      </c>
      <c r="D31" s="112">
        <f t="shared" si="11"/>
        <v>0</v>
      </c>
      <c r="E31" s="116">
        <f t="shared" si="1"/>
        <v>0</v>
      </c>
      <c r="Q31" s="181">
        <f t="shared" si="2"/>
        <v>0</v>
      </c>
      <c r="R31" s="116">
        <f t="shared" si="3"/>
        <v>0</v>
      </c>
      <c r="AA31" s="181">
        <f t="shared" si="4"/>
        <v>0</v>
      </c>
      <c r="AB31" s="116">
        <f t="shared" si="5"/>
        <v>0</v>
      </c>
      <c r="AJ31" s="181">
        <f t="shared" si="12"/>
        <v>0</v>
      </c>
      <c r="AK31" s="116">
        <f t="shared" si="6"/>
        <v>0</v>
      </c>
      <c r="AP31" s="181">
        <f t="shared" si="13"/>
        <v>0</v>
      </c>
      <c r="AQ31" s="116">
        <f t="shared" si="7"/>
        <v>0</v>
      </c>
      <c r="AT31" s="181">
        <f t="shared" si="14"/>
        <v>0</v>
      </c>
      <c r="AU31" s="116">
        <f t="shared" si="8"/>
        <v>0</v>
      </c>
      <c r="AX31" s="181">
        <f t="shared" si="15"/>
        <v>0</v>
      </c>
      <c r="AY31" s="116">
        <f t="shared" si="16"/>
        <v>0</v>
      </c>
      <c r="BD31" s="181">
        <f t="shared" si="17"/>
        <v>0</v>
      </c>
      <c r="BE31" s="116">
        <f t="shared" si="9"/>
        <v>0</v>
      </c>
      <c r="BH31" s="181">
        <f t="shared" si="18"/>
        <v>0</v>
      </c>
      <c r="BI31" s="116">
        <f t="shared" si="10"/>
        <v>0</v>
      </c>
      <c r="BL31" s="181">
        <f t="shared" si="19"/>
        <v>0</v>
      </c>
      <c r="BM31" s="76" t="s">
        <v>116</v>
      </c>
    </row>
    <row r="32" spans="1:65" x14ac:dyDescent="0.3">
      <c r="A32" s="173">
        <v>42457</v>
      </c>
      <c r="B32" s="134" t="s">
        <v>215</v>
      </c>
      <c r="C32" s="113">
        <f t="shared" si="0"/>
        <v>0</v>
      </c>
      <c r="D32" s="112">
        <f t="shared" si="11"/>
        <v>0</v>
      </c>
      <c r="E32" s="116">
        <f t="shared" si="1"/>
        <v>0</v>
      </c>
      <c r="Q32" s="181">
        <f t="shared" si="2"/>
        <v>0</v>
      </c>
      <c r="R32" s="116">
        <f>SUM(S32:Z32)</f>
        <v>0</v>
      </c>
      <c r="AA32" s="181">
        <f t="shared" si="4"/>
        <v>0</v>
      </c>
      <c r="AB32" s="116">
        <f t="shared" si="5"/>
        <v>0</v>
      </c>
      <c r="AJ32" s="181">
        <f t="shared" si="12"/>
        <v>0</v>
      </c>
      <c r="AK32" s="116">
        <f t="shared" si="6"/>
        <v>0</v>
      </c>
      <c r="AP32" s="181">
        <f t="shared" si="13"/>
        <v>0</v>
      </c>
      <c r="AQ32" s="116">
        <f t="shared" si="7"/>
        <v>0</v>
      </c>
      <c r="AT32" s="181">
        <f t="shared" si="14"/>
        <v>0</v>
      </c>
      <c r="AU32" s="116">
        <f t="shared" si="8"/>
        <v>0</v>
      </c>
      <c r="AX32" s="181">
        <f t="shared" si="15"/>
        <v>0</v>
      </c>
      <c r="AY32" s="116">
        <f t="shared" si="16"/>
        <v>0</v>
      </c>
      <c r="BD32" s="181">
        <f t="shared" si="17"/>
        <v>0</v>
      </c>
      <c r="BE32" s="116">
        <f t="shared" si="9"/>
        <v>0</v>
      </c>
      <c r="BH32" s="181">
        <f t="shared" si="18"/>
        <v>0</v>
      </c>
      <c r="BI32" s="116">
        <f t="shared" si="10"/>
        <v>0</v>
      </c>
      <c r="BL32" s="181">
        <f t="shared" si="19"/>
        <v>0</v>
      </c>
    </row>
    <row r="33" spans="1:65" x14ac:dyDescent="0.3">
      <c r="A33" s="173">
        <v>42458</v>
      </c>
      <c r="B33" s="134" t="s">
        <v>205</v>
      </c>
      <c r="C33" s="113">
        <f t="shared" si="0"/>
        <v>0</v>
      </c>
      <c r="D33" s="112">
        <f t="shared" si="11"/>
        <v>0</v>
      </c>
      <c r="E33" s="116">
        <f t="shared" si="1"/>
        <v>0</v>
      </c>
      <c r="Q33" s="181">
        <f t="shared" si="2"/>
        <v>0</v>
      </c>
      <c r="R33" s="116">
        <f t="shared" si="3"/>
        <v>0</v>
      </c>
      <c r="AA33" s="181">
        <f t="shared" si="4"/>
        <v>0</v>
      </c>
      <c r="AB33" s="116">
        <f t="shared" si="5"/>
        <v>0</v>
      </c>
      <c r="AJ33" s="181">
        <f t="shared" si="12"/>
        <v>0</v>
      </c>
      <c r="AK33" s="116">
        <f t="shared" si="6"/>
        <v>0</v>
      </c>
      <c r="AP33" s="181">
        <f t="shared" si="13"/>
        <v>0</v>
      </c>
      <c r="AQ33" s="116">
        <f t="shared" si="7"/>
        <v>0</v>
      </c>
      <c r="AT33" s="181">
        <f t="shared" si="14"/>
        <v>0</v>
      </c>
      <c r="AU33" s="116">
        <f t="shared" si="8"/>
        <v>0</v>
      </c>
      <c r="AX33" s="181">
        <f t="shared" si="15"/>
        <v>0</v>
      </c>
      <c r="AY33" s="116">
        <f t="shared" si="16"/>
        <v>0</v>
      </c>
      <c r="BD33" s="181">
        <f t="shared" si="17"/>
        <v>0</v>
      </c>
      <c r="BE33" s="116">
        <f t="shared" si="9"/>
        <v>0</v>
      </c>
      <c r="BH33" s="181">
        <f t="shared" si="18"/>
        <v>0</v>
      </c>
      <c r="BI33" s="116">
        <f t="shared" si="10"/>
        <v>0</v>
      </c>
      <c r="BL33" s="181">
        <f t="shared" si="19"/>
        <v>0</v>
      </c>
      <c r="BM33" s="76" t="s">
        <v>116</v>
      </c>
    </row>
    <row r="34" spans="1:65" x14ac:dyDescent="0.3">
      <c r="A34" s="173">
        <v>42459</v>
      </c>
      <c r="B34" s="134" t="s">
        <v>215</v>
      </c>
      <c r="C34" s="113">
        <f t="shared" si="0"/>
        <v>0</v>
      </c>
      <c r="D34" s="112">
        <f t="shared" si="11"/>
        <v>0</v>
      </c>
      <c r="E34" s="116">
        <f t="shared" si="1"/>
        <v>0</v>
      </c>
      <c r="Q34" s="181">
        <f t="shared" si="2"/>
        <v>0</v>
      </c>
      <c r="R34" s="116">
        <f t="shared" si="3"/>
        <v>0</v>
      </c>
      <c r="AA34" s="181">
        <f t="shared" si="4"/>
        <v>0</v>
      </c>
      <c r="AB34" s="116">
        <f t="shared" si="5"/>
        <v>0</v>
      </c>
      <c r="AJ34" s="181">
        <f t="shared" si="12"/>
        <v>0</v>
      </c>
      <c r="AK34" s="116">
        <f t="shared" si="6"/>
        <v>0</v>
      </c>
      <c r="AP34" s="181">
        <f t="shared" si="13"/>
        <v>0</v>
      </c>
      <c r="AQ34" s="116">
        <f t="shared" si="7"/>
        <v>0</v>
      </c>
      <c r="AT34" s="181">
        <f t="shared" si="14"/>
        <v>0</v>
      </c>
      <c r="AU34" s="116">
        <f t="shared" si="8"/>
        <v>0</v>
      </c>
      <c r="AX34" s="181">
        <f t="shared" si="15"/>
        <v>0</v>
      </c>
      <c r="AY34" s="116">
        <f t="shared" si="16"/>
        <v>0</v>
      </c>
      <c r="BD34" s="181">
        <f t="shared" si="17"/>
        <v>0</v>
      </c>
      <c r="BE34" s="116">
        <f t="shared" si="9"/>
        <v>0</v>
      </c>
      <c r="BH34" s="181">
        <f t="shared" si="18"/>
        <v>0</v>
      </c>
      <c r="BI34" s="116">
        <f t="shared" si="10"/>
        <v>0</v>
      </c>
      <c r="BL34" s="181">
        <f t="shared" si="19"/>
        <v>0</v>
      </c>
    </row>
    <row r="35" spans="1:65" s="15" customFormat="1" x14ac:dyDescent="0.3">
      <c r="A35" s="139">
        <v>42460</v>
      </c>
      <c r="B35" s="137" t="s">
        <v>205</v>
      </c>
      <c r="C35" s="176">
        <f t="shared" si="0"/>
        <v>0</v>
      </c>
      <c r="D35" s="177">
        <f t="shared" si="11"/>
        <v>0</v>
      </c>
      <c r="E35" s="119">
        <f t="shared" si="1"/>
        <v>0</v>
      </c>
      <c r="Q35" s="182">
        <f t="shared" si="2"/>
        <v>0</v>
      </c>
      <c r="R35" s="119">
        <f t="shared" si="3"/>
        <v>0</v>
      </c>
      <c r="AA35" s="182">
        <f t="shared" si="4"/>
        <v>0</v>
      </c>
      <c r="AB35" s="119">
        <f t="shared" si="5"/>
        <v>0</v>
      </c>
      <c r="AJ35" s="182">
        <f t="shared" si="12"/>
        <v>0</v>
      </c>
      <c r="AK35" s="119">
        <f t="shared" si="6"/>
        <v>0</v>
      </c>
      <c r="AP35" s="182">
        <f t="shared" si="13"/>
        <v>0</v>
      </c>
      <c r="AQ35" s="119">
        <f t="shared" si="7"/>
        <v>0</v>
      </c>
      <c r="AT35" s="182">
        <f t="shared" si="14"/>
        <v>0</v>
      </c>
      <c r="AU35" s="119">
        <f t="shared" si="8"/>
        <v>0</v>
      </c>
      <c r="AX35" s="182">
        <f t="shared" si="15"/>
        <v>0</v>
      </c>
      <c r="AY35" s="119">
        <f t="shared" si="16"/>
        <v>0</v>
      </c>
      <c r="BD35" s="182">
        <f>SUM(AZ35+BD34)</f>
        <v>0</v>
      </c>
      <c r="BE35" s="119">
        <f t="shared" si="9"/>
        <v>0</v>
      </c>
      <c r="BH35" s="182">
        <f t="shared" si="18"/>
        <v>0</v>
      </c>
      <c r="BI35" s="119">
        <f t="shared" si="10"/>
        <v>0</v>
      </c>
      <c r="BL35" s="182">
        <f t="shared" si="19"/>
        <v>0</v>
      </c>
      <c r="BM35" s="77" t="s">
        <v>116</v>
      </c>
    </row>
    <row r="36" spans="1:65" s="19" customFormat="1" x14ac:dyDescent="0.3">
      <c r="A36" s="174"/>
      <c r="B36" s="138"/>
      <c r="C36" s="178"/>
      <c r="D36" s="179"/>
      <c r="E36" s="116"/>
      <c r="Q36" s="181"/>
      <c r="R36" s="116"/>
      <c r="AA36" s="181"/>
      <c r="AB36" s="116"/>
      <c r="AJ36" s="181"/>
      <c r="AK36" s="116"/>
      <c r="AP36" s="181"/>
      <c r="AQ36" s="116"/>
      <c r="AT36" s="181"/>
      <c r="AU36" s="116"/>
      <c r="AX36" s="181"/>
      <c r="AY36" s="116"/>
      <c r="BD36" s="181"/>
      <c r="BE36" s="116"/>
      <c r="BH36" s="181"/>
      <c r="BI36" s="116"/>
      <c r="BL36" s="181"/>
      <c r="BM36" s="78"/>
    </row>
    <row r="37" spans="1:65" s="168" customFormat="1" ht="12.45" x14ac:dyDescent="0.3">
      <c r="A37" s="166" t="s">
        <v>75</v>
      </c>
      <c r="B37" s="167"/>
      <c r="D37" s="169"/>
      <c r="E37" s="170">
        <f>SUM(E5:E35)</f>
        <v>0</v>
      </c>
      <c r="F37" s="168">
        <f t="shared" ref="F37:P37" si="20">SUM(F5:F35)</f>
        <v>0</v>
      </c>
      <c r="G37" s="168">
        <f t="shared" si="20"/>
        <v>0</v>
      </c>
      <c r="H37" s="168">
        <f t="shared" si="20"/>
        <v>0</v>
      </c>
      <c r="I37" s="168">
        <f t="shared" si="20"/>
        <v>0</v>
      </c>
      <c r="J37" s="168">
        <f t="shared" si="20"/>
        <v>0</v>
      </c>
      <c r="K37" s="168">
        <f t="shared" si="20"/>
        <v>0</v>
      </c>
      <c r="L37" s="168">
        <f t="shared" si="20"/>
        <v>0</v>
      </c>
      <c r="M37" s="168">
        <f t="shared" si="20"/>
        <v>0</v>
      </c>
      <c r="N37" s="168">
        <f t="shared" si="20"/>
        <v>0</v>
      </c>
      <c r="O37" s="168">
        <f t="shared" si="20"/>
        <v>0</v>
      </c>
      <c r="P37" s="168">
        <f t="shared" si="20"/>
        <v>0</v>
      </c>
      <c r="Q37" s="171">
        <f>Q35</f>
        <v>0</v>
      </c>
      <c r="R37" s="170">
        <f>SUM(R5:R35)</f>
        <v>0</v>
      </c>
      <c r="S37" s="168">
        <f t="shared" ref="S37:Z37" si="21">SUM(S5:S35)</f>
        <v>0</v>
      </c>
      <c r="T37" s="168">
        <f t="shared" si="21"/>
        <v>0</v>
      </c>
      <c r="U37" s="168">
        <f t="shared" si="21"/>
        <v>0</v>
      </c>
      <c r="V37" s="168">
        <f t="shared" si="21"/>
        <v>0</v>
      </c>
      <c r="W37" s="168">
        <f t="shared" si="21"/>
        <v>0</v>
      </c>
      <c r="X37" s="168">
        <f t="shared" si="21"/>
        <v>0</v>
      </c>
      <c r="Y37" s="168">
        <f t="shared" si="21"/>
        <v>0</v>
      </c>
      <c r="Z37" s="168">
        <f t="shared" si="21"/>
        <v>0</v>
      </c>
      <c r="AA37" s="171">
        <f>AA35</f>
        <v>0</v>
      </c>
      <c r="AB37" s="170">
        <f t="shared" ref="AB37:AI37" si="22">SUM(AB5:AB35)</f>
        <v>0</v>
      </c>
      <c r="AC37" s="168">
        <f>SUM(AC5:AC35)</f>
        <v>0</v>
      </c>
      <c r="AD37" s="168">
        <f t="shared" si="22"/>
        <v>0</v>
      </c>
      <c r="AE37" s="168">
        <f t="shared" si="22"/>
        <v>0</v>
      </c>
      <c r="AF37" s="168">
        <f t="shared" si="22"/>
        <v>0</v>
      </c>
      <c r="AG37" s="168">
        <f t="shared" si="22"/>
        <v>0</v>
      </c>
      <c r="AH37" s="168">
        <f t="shared" si="22"/>
        <v>0</v>
      </c>
      <c r="AI37" s="168">
        <f t="shared" si="22"/>
        <v>0</v>
      </c>
      <c r="AJ37" s="171">
        <f>AJ35</f>
        <v>0</v>
      </c>
      <c r="AK37" s="170">
        <f>SUM(AK5:AK35)</f>
        <v>0</v>
      </c>
      <c r="AL37" s="168">
        <f>SUM(AL5:AL35)</f>
        <v>0</v>
      </c>
      <c r="AM37" s="168">
        <f>SUM(AM5:AM35)</f>
        <v>0</v>
      </c>
      <c r="AN37" s="168">
        <f>SUM(AN5:AN35)</f>
        <v>0</v>
      </c>
      <c r="AO37" s="168">
        <f>SUM(AO5:AO35)</f>
        <v>0</v>
      </c>
      <c r="AP37" s="171">
        <f>AP35</f>
        <v>0</v>
      </c>
      <c r="AQ37" s="170">
        <f>SUM(AQ5:AQ35)</f>
        <v>0</v>
      </c>
      <c r="AR37" s="168">
        <f>SUM(AR5:AR35)</f>
        <v>0</v>
      </c>
      <c r="AS37" s="168">
        <f>SUM(AS5:AS35)</f>
        <v>0</v>
      </c>
      <c r="AT37" s="171">
        <f>AT35</f>
        <v>0</v>
      </c>
      <c r="AU37" s="170">
        <f>SUM(AU5:AU35)</f>
        <v>0</v>
      </c>
      <c r="AV37" s="168">
        <f>SUM(AV5:AV35)</f>
        <v>0</v>
      </c>
      <c r="AW37" s="168">
        <f>SUM(AW5:AW35)</f>
        <v>0</v>
      </c>
      <c r="AX37" s="171">
        <f>AX35</f>
        <v>0</v>
      </c>
      <c r="AY37" s="170">
        <f>SUM(AY5:AY35)</f>
        <v>0</v>
      </c>
      <c r="AZ37" s="168">
        <f>SUM(AZ5:AZ35)</f>
        <v>0</v>
      </c>
      <c r="BA37" s="168">
        <f>SUM(BA5:BA35)</f>
        <v>0</v>
      </c>
      <c r="BB37" s="168">
        <f>SUM(BB5:BB35)</f>
        <v>0</v>
      </c>
      <c r="BC37" s="168">
        <f>SUM(BC5:BC35)</f>
        <v>0</v>
      </c>
      <c r="BD37" s="171">
        <f>BD35</f>
        <v>0</v>
      </c>
      <c r="BE37" s="170">
        <f>SUM(BE5:BE35)</f>
        <v>0</v>
      </c>
      <c r="BF37" s="168">
        <f>SUM(BF5:BF35)</f>
        <v>0</v>
      </c>
      <c r="BG37" s="168">
        <f>SUM(BG5:BG35)</f>
        <v>0</v>
      </c>
      <c r="BH37" s="171">
        <f>BH35</f>
        <v>0</v>
      </c>
      <c r="BI37" s="170">
        <f>SUM(BI5:BI35)</f>
        <v>0</v>
      </c>
      <c r="BJ37" s="168">
        <f>SUM(BJ5:BJ35)</f>
        <v>0</v>
      </c>
      <c r="BK37" s="168">
        <f>SUM(BK5:BK35)</f>
        <v>0</v>
      </c>
      <c r="BL37" s="171">
        <f>BL35</f>
        <v>0</v>
      </c>
      <c r="BM37" s="172"/>
    </row>
    <row r="38" spans="1:65" s="19" customFormat="1" x14ac:dyDescent="0.3">
      <c r="A38" s="174"/>
      <c r="B38" s="138"/>
      <c r="C38" s="178"/>
      <c r="D38" s="179"/>
      <c r="E38" s="116"/>
      <c r="Q38" s="181"/>
      <c r="R38" s="116"/>
      <c r="AA38" s="181"/>
      <c r="AB38" s="116"/>
      <c r="AJ38" s="181"/>
      <c r="AK38" s="116"/>
      <c r="AP38" s="181"/>
      <c r="AQ38" s="116"/>
      <c r="AT38" s="181"/>
      <c r="AU38" s="116"/>
      <c r="AX38" s="181"/>
      <c r="AY38" s="116"/>
      <c r="BD38" s="181"/>
      <c r="BE38" s="116"/>
      <c r="BH38" s="181"/>
      <c r="BI38" s="116"/>
      <c r="BL38" s="181"/>
      <c r="BM38" s="78"/>
    </row>
    <row r="39" spans="1:65" x14ac:dyDescent="0.3">
      <c r="B39" s="138"/>
    </row>
  </sheetData>
  <sheetProtection formatCells="0" formatColumns="0" formatRows="0" selectLockedCells="1"/>
  <phoneticPr fontId="1" type="noConversion"/>
  <dataValidations count="1">
    <dataValidation type="list" allowBlank="1" showInputMessage="1" showErrorMessage="1" sqref="B5:B35">
      <formula1>"yes,no"</formula1>
    </dataValidation>
  </dataValidations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4" sqref="B34"/>
    </sheetView>
  </sheetViews>
  <sheetFormatPr defaultColWidth="8.69140625" defaultRowHeight="12.9" x14ac:dyDescent="0.3"/>
  <cols>
    <col min="1" max="1" width="8.69140625" style="173" customWidth="1"/>
    <col min="2" max="2" width="8.69140625" style="134" customWidth="1"/>
    <col min="3" max="3" width="8.69140625" style="113" customWidth="1"/>
    <col min="4" max="4" width="8.69140625" style="112" customWidth="1"/>
    <col min="5" max="5" width="8.69140625" style="116" customWidth="1"/>
    <col min="6" max="16" width="8.69140625" style="10" customWidth="1"/>
    <col min="17" max="17" width="8.69140625" style="181" customWidth="1"/>
    <col min="18" max="18" width="8.69140625" style="116" customWidth="1"/>
    <col min="19" max="26" width="8.69140625" style="10" customWidth="1"/>
    <col min="27" max="27" width="8.69140625" style="181" customWidth="1"/>
    <col min="28" max="28" width="8.69140625" style="116" customWidth="1"/>
    <col min="29" max="35" width="8.69140625" style="10" customWidth="1"/>
    <col min="36" max="36" width="8.69140625" style="181" customWidth="1"/>
    <col min="37" max="37" width="8.69140625" style="116" customWidth="1"/>
    <col min="38" max="41" width="8.69140625" style="10" customWidth="1"/>
    <col min="42" max="42" width="8.69140625" style="181" customWidth="1"/>
    <col min="43" max="43" width="8.69140625" style="116" customWidth="1"/>
    <col min="44" max="45" width="8.69140625" style="10" customWidth="1"/>
    <col min="46" max="46" width="8.69140625" style="181" customWidth="1"/>
    <col min="47" max="47" width="8.69140625" style="116" customWidth="1"/>
    <col min="48" max="49" width="8.69140625" style="10" customWidth="1"/>
    <col min="50" max="50" width="8.69140625" style="181" customWidth="1"/>
    <col min="51" max="51" width="8.69140625" style="116" customWidth="1"/>
    <col min="52" max="55" width="8.69140625" style="10" customWidth="1"/>
    <col min="56" max="56" width="8.69140625" style="181" customWidth="1"/>
    <col min="57" max="57" width="8.69140625" style="116" customWidth="1"/>
    <col min="58" max="59" width="8.69140625" style="10" customWidth="1"/>
    <col min="60" max="60" width="8.69140625" style="181" customWidth="1"/>
    <col min="61" max="61" width="8.69140625" style="116" customWidth="1"/>
    <col min="62" max="63" width="8.69140625" style="10" customWidth="1"/>
    <col min="64" max="64" width="8.69140625" style="181" customWidth="1"/>
    <col min="65" max="65" width="60.69140625" style="76" customWidth="1"/>
    <col min="66" max="16384" width="8.69140625" style="10"/>
  </cols>
  <sheetData>
    <row r="1" spans="1:65" s="81" customFormat="1" x14ac:dyDescent="0.3">
      <c r="A1" s="173"/>
      <c r="B1" s="134"/>
      <c r="C1" s="86"/>
      <c r="D1" s="175"/>
      <c r="E1" s="114"/>
      <c r="Q1" s="180"/>
      <c r="R1" s="114"/>
      <c r="U1" s="82"/>
      <c r="V1" s="82"/>
      <c r="W1" s="82"/>
      <c r="X1" s="82"/>
      <c r="AA1" s="180"/>
      <c r="AB1" s="114"/>
      <c r="AJ1" s="180"/>
      <c r="AK1" s="114"/>
      <c r="AP1" s="180"/>
      <c r="AQ1" s="114"/>
      <c r="AT1" s="180"/>
      <c r="AU1" s="183"/>
      <c r="AV1" s="135"/>
      <c r="AW1" s="135"/>
      <c r="AX1" s="184"/>
      <c r="AY1" s="114"/>
      <c r="BD1" s="180"/>
      <c r="BE1" s="114"/>
      <c r="BH1" s="180"/>
      <c r="BI1" s="114"/>
      <c r="BL1" s="180"/>
      <c r="BM1" s="136"/>
    </row>
    <row r="2" spans="1:65" s="89" customFormat="1" x14ac:dyDescent="0.3">
      <c r="A2" s="139"/>
      <c r="B2" s="140"/>
      <c r="C2" s="141" t="s">
        <v>48</v>
      </c>
      <c r="D2" s="90"/>
      <c r="E2" s="142"/>
      <c r="F2" s="91"/>
      <c r="G2" s="91"/>
      <c r="H2" s="91"/>
      <c r="I2" s="91"/>
      <c r="J2" s="91" t="s">
        <v>0</v>
      </c>
      <c r="K2" s="91"/>
      <c r="L2" s="91"/>
      <c r="M2" s="91"/>
      <c r="N2" s="91"/>
      <c r="O2" s="91"/>
      <c r="P2" s="91"/>
      <c r="Q2" s="143"/>
      <c r="R2" s="142"/>
      <c r="S2" s="91"/>
      <c r="T2" s="91"/>
      <c r="U2" s="144"/>
      <c r="V2" s="144" t="s">
        <v>1</v>
      </c>
      <c r="W2" s="144"/>
      <c r="X2" s="144"/>
      <c r="Y2" s="91"/>
      <c r="Z2" s="91"/>
      <c r="AA2" s="143"/>
      <c r="AB2" s="142"/>
      <c r="AC2" s="91"/>
      <c r="AD2" s="91"/>
      <c r="AE2" s="91"/>
      <c r="AF2" s="91" t="s">
        <v>2</v>
      </c>
      <c r="AG2" s="91"/>
      <c r="AH2" s="91"/>
      <c r="AI2" s="91"/>
      <c r="AJ2" s="143"/>
      <c r="AK2" s="142"/>
      <c r="AL2" s="91"/>
      <c r="AM2" s="91" t="s">
        <v>3</v>
      </c>
      <c r="AN2" s="91"/>
      <c r="AO2" s="91"/>
      <c r="AP2" s="143"/>
      <c r="AQ2" s="142"/>
      <c r="AR2" s="93" t="s">
        <v>4</v>
      </c>
      <c r="AS2" s="91"/>
      <c r="AT2" s="143"/>
      <c r="AU2" s="145"/>
      <c r="AV2" s="95" t="s">
        <v>5</v>
      </c>
      <c r="AW2" s="94"/>
      <c r="AX2" s="146"/>
      <c r="AY2" s="142"/>
      <c r="AZ2" s="144"/>
      <c r="BA2" s="144" t="s">
        <v>6</v>
      </c>
      <c r="BB2" s="144"/>
      <c r="BC2" s="91"/>
      <c r="BD2" s="143"/>
      <c r="BE2" s="142"/>
      <c r="BF2" s="91" t="s">
        <v>7</v>
      </c>
      <c r="BG2" s="91"/>
      <c r="BH2" s="143"/>
      <c r="BI2" s="142"/>
      <c r="BJ2" s="93" t="s">
        <v>46</v>
      </c>
      <c r="BK2" s="91"/>
      <c r="BL2" s="143"/>
      <c r="BM2" s="147" t="s">
        <v>50</v>
      </c>
    </row>
    <row r="3" spans="1:65" s="150" customFormat="1" ht="38.6" x14ac:dyDescent="0.3">
      <c r="A3" s="148" t="s">
        <v>51</v>
      </c>
      <c r="B3" s="149" t="s">
        <v>204</v>
      </c>
      <c r="C3" s="150" t="s">
        <v>8</v>
      </c>
      <c r="D3" s="151" t="s">
        <v>9</v>
      </c>
      <c r="E3" s="152" t="s">
        <v>10</v>
      </c>
      <c r="F3" s="150" t="s">
        <v>11</v>
      </c>
      <c r="G3" s="150" t="s">
        <v>12</v>
      </c>
      <c r="H3" s="150" t="s">
        <v>55</v>
      </c>
      <c r="I3" s="150" t="s">
        <v>56</v>
      </c>
      <c r="J3" s="150" t="s">
        <v>57</v>
      </c>
      <c r="K3" s="150" t="s">
        <v>58</v>
      </c>
      <c r="L3" s="150" t="s">
        <v>61</v>
      </c>
      <c r="M3" s="150" t="s">
        <v>62</v>
      </c>
      <c r="N3" s="150" t="s">
        <v>63</v>
      </c>
      <c r="O3" s="150" t="s">
        <v>64</v>
      </c>
      <c r="P3" s="150" t="s">
        <v>18</v>
      </c>
      <c r="Q3" s="153" t="s">
        <v>9</v>
      </c>
      <c r="R3" s="152" t="s">
        <v>8</v>
      </c>
      <c r="S3" s="150" t="s">
        <v>13</v>
      </c>
      <c r="T3" s="150" t="s">
        <v>17</v>
      </c>
      <c r="U3" s="100" t="s">
        <v>13</v>
      </c>
      <c r="V3" s="100" t="s">
        <v>17</v>
      </c>
      <c r="W3" s="100" t="s">
        <v>14</v>
      </c>
      <c r="X3" s="100" t="s">
        <v>13</v>
      </c>
      <c r="Y3" s="150" t="s">
        <v>59</v>
      </c>
      <c r="Z3" s="150" t="s">
        <v>18</v>
      </c>
      <c r="AA3" s="153" t="s">
        <v>9</v>
      </c>
      <c r="AB3" s="152" t="s">
        <v>8</v>
      </c>
      <c r="AC3" s="100" t="s">
        <v>13</v>
      </c>
      <c r="AD3" s="100" t="s">
        <v>15</v>
      </c>
      <c r="AE3" s="100" t="s">
        <v>14</v>
      </c>
      <c r="AF3" s="100" t="s">
        <v>29</v>
      </c>
      <c r="AG3" s="100" t="s">
        <v>14</v>
      </c>
      <c r="AH3" s="100" t="s">
        <v>15</v>
      </c>
      <c r="AI3" s="100" t="s">
        <v>18</v>
      </c>
      <c r="AJ3" s="153" t="s">
        <v>9</v>
      </c>
      <c r="AK3" s="152" t="s">
        <v>8</v>
      </c>
      <c r="AL3" s="100" t="s">
        <v>15</v>
      </c>
      <c r="AM3" s="100" t="s">
        <v>47</v>
      </c>
      <c r="AN3" s="100" t="s">
        <v>59</v>
      </c>
      <c r="AO3" s="100" t="s">
        <v>18</v>
      </c>
      <c r="AP3" s="153" t="s">
        <v>9</v>
      </c>
      <c r="AQ3" s="152" t="s">
        <v>8</v>
      </c>
      <c r="AR3" s="150" t="s">
        <v>15</v>
      </c>
      <c r="AS3" s="150" t="s">
        <v>18</v>
      </c>
      <c r="AT3" s="153" t="s">
        <v>9</v>
      </c>
      <c r="AU3" s="154" t="s">
        <v>8</v>
      </c>
      <c r="AV3" s="155" t="s">
        <v>13</v>
      </c>
      <c r="AW3" s="155" t="s">
        <v>18</v>
      </c>
      <c r="AX3" s="156" t="s">
        <v>9</v>
      </c>
      <c r="AY3" s="152" t="s">
        <v>8</v>
      </c>
      <c r="AZ3" s="100" t="s">
        <v>13</v>
      </c>
      <c r="BA3" s="100" t="s">
        <v>15</v>
      </c>
      <c r="BB3" s="100" t="s">
        <v>21</v>
      </c>
      <c r="BC3" s="150" t="s">
        <v>18</v>
      </c>
      <c r="BD3" s="153" t="s">
        <v>9</v>
      </c>
      <c r="BE3" s="152" t="s">
        <v>8</v>
      </c>
      <c r="BF3" s="150" t="s">
        <v>25</v>
      </c>
      <c r="BG3" s="150" t="s">
        <v>18</v>
      </c>
      <c r="BH3" s="153" t="s">
        <v>9</v>
      </c>
      <c r="BI3" s="152" t="s">
        <v>8</v>
      </c>
      <c r="BJ3" s="150" t="s">
        <v>26</v>
      </c>
      <c r="BK3" s="150" t="s">
        <v>18</v>
      </c>
      <c r="BL3" s="153" t="s">
        <v>9</v>
      </c>
    </row>
    <row r="4" spans="1:65" s="159" customFormat="1" ht="25.75" x14ac:dyDescent="0.3">
      <c r="A4" s="157"/>
      <c r="B4" s="158"/>
      <c r="D4" s="160"/>
      <c r="E4" s="161"/>
      <c r="Q4" s="162"/>
      <c r="R4" s="161"/>
      <c r="S4" s="159" t="s">
        <v>49</v>
      </c>
      <c r="T4" s="159" t="s">
        <v>49</v>
      </c>
      <c r="U4" s="108" t="s">
        <v>53</v>
      </c>
      <c r="V4" s="108" t="s">
        <v>53</v>
      </c>
      <c r="W4" s="108" t="s">
        <v>53</v>
      </c>
      <c r="X4" s="107" t="s">
        <v>54</v>
      </c>
      <c r="Y4" s="159" t="s">
        <v>52</v>
      </c>
      <c r="AA4" s="162"/>
      <c r="AB4" s="161"/>
      <c r="AC4" s="107" t="s">
        <v>60</v>
      </c>
      <c r="AD4" s="107" t="s">
        <v>60</v>
      </c>
      <c r="AE4" s="108" t="s">
        <v>19</v>
      </c>
      <c r="AF4" s="107" t="s">
        <v>54</v>
      </c>
      <c r="AG4" s="108" t="s">
        <v>52</v>
      </c>
      <c r="AH4" s="108" t="s">
        <v>52</v>
      </c>
      <c r="AI4" s="107"/>
      <c r="AJ4" s="162"/>
      <c r="AK4" s="161"/>
      <c r="AL4" s="108" t="s">
        <v>20</v>
      </c>
      <c r="AM4" s="108" t="s">
        <v>16</v>
      </c>
      <c r="AN4" s="108" t="s">
        <v>16</v>
      </c>
      <c r="AO4" s="107"/>
      <c r="AP4" s="162"/>
      <c r="AQ4" s="161"/>
      <c r="AT4" s="162"/>
      <c r="AU4" s="163"/>
      <c r="AV4" s="164"/>
      <c r="AW4" s="164"/>
      <c r="AX4" s="165"/>
      <c r="AY4" s="161"/>
      <c r="AZ4" s="107"/>
      <c r="BA4" s="107"/>
      <c r="BB4" s="107"/>
      <c r="BD4" s="162"/>
      <c r="BE4" s="161"/>
      <c r="BH4" s="162"/>
      <c r="BI4" s="161"/>
      <c r="BL4" s="162"/>
    </row>
    <row r="5" spans="1:65" x14ac:dyDescent="0.3">
      <c r="A5" s="173">
        <v>42461</v>
      </c>
      <c r="B5" s="134" t="s">
        <v>215</v>
      </c>
      <c r="C5" s="113">
        <f t="shared" ref="C5:C34" si="0">SUM(E5+R5+AB5+AK5+AQ5+AU5+AY5+BE5+BI5)</f>
        <v>0</v>
      </c>
      <c r="D5" s="112">
        <f>SUM(C5)</f>
        <v>0</v>
      </c>
      <c r="E5" s="116">
        <f>SUM(F5:P5)</f>
        <v>0</v>
      </c>
      <c r="Q5" s="181">
        <f>SUM(F5:P5)</f>
        <v>0</v>
      </c>
      <c r="R5" s="116">
        <f>SUM(S5:Z5)</f>
        <v>0</v>
      </c>
      <c r="AA5" s="181">
        <f>SUM(S5:Z5)</f>
        <v>0</v>
      </c>
      <c r="AB5" s="116">
        <f>SUM(AC5:AI5)</f>
        <v>0</v>
      </c>
      <c r="AJ5" s="181">
        <f>SUM(AC5:AI5)</f>
        <v>0</v>
      </c>
      <c r="AK5" s="116">
        <f>SUM(AL5:AO5)</f>
        <v>0</v>
      </c>
      <c r="AP5" s="181">
        <f>SUM(AL5:AO5)</f>
        <v>0</v>
      </c>
      <c r="AT5" s="181">
        <f>SUM(AQ5:AS5)</f>
        <v>0</v>
      </c>
      <c r="AX5" s="181">
        <f>SUM(AU5:AW5)</f>
        <v>0</v>
      </c>
      <c r="BD5" s="181">
        <f>SUM(BA5:BC5)</f>
        <v>0</v>
      </c>
      <c r="BE5" s="116">
        <f>SUM(BF5:BG5)</f>
        <v>0</v>
      </c>
      <c r="BH5" s="181">
        <f>SUM(BE5:BG5)</f>
        <v>0</v>
      </c>
      <c r="BI5" s="116">
        <f>SUM(BJ5:BK5)</f>
        <v>0</v>
      </c>
      <c r="BL5" s="181">
        <f>SUM(BI5:BK5)</f>
        <v>0</v>
      </c>
    </row>
    <row r="6" spans="1:65" x14ac:dyDescent="0.3">
      <c r="A6" s="173">
        <v>42462</v>
      </c>
      <c r="B6" s="134" t="s">
        <v>215</v>
      </c>
      <c r="C6" s="113">
        <f t="shared" si="0"/>
        <v>0</v>
      </c>
      <c r="D6" s="112">
        <f>SUM(D5+C6)</f>
        <v>0</v>
      </c>
      <c r="E6" s="116">
        <f t="shared" ref="E6:E34" si="1">SUM(F6:P6)</f>
        <v>0</v>
      </c>
      <c r="Q6" s="181">
        <f t="shared" ref="Q6:Q34" si="2">SUM(Q5+E6)</f>
        <v>0</v>
      </c>
      <c r="R6" s="116">
        <f t="shared" ref="R6:R33" si="3">SUM(S6:Z6)</f>
        <v>0</v>
      </c>
      <c r="AA6" s="181">
        <f t="shared" ref="AA6:AA34" si="4">SUM(AA5+R6)</f>
        <v>0</v>
      </c>
      <c r="AB6" s="116">
        <f t="shared" ref="AB6:AB34" si="5">SUM(AC6:AI6)</f>
        <v>0</v>
      </c>
      <c r="AJ6" s="181">
        <f>SUM(AJ5+AB6)</f>
        <v>0</v>
      </c>
      <c r="AK6" s="116">
        <f t="shared" ref="AK6:AK34" si="6">SUM(AL6:AO6)</f>
        <v>0</v>
      </c>
      <c r="AP6" s="181">
        <f>SUM(AP5+AK6)</f>
        <v>0</v>
      </c>
      <c r="AT6" s="181">
        <f>SUM(AQ6+AT5)</f>
        <v>0</v>
      </c>
      <c r="AX6" s="181">
        <f>SUM(AU6+AX5)</f>
        <v>0</v>
      </c>
      <c r="BD6" s="181">
        <f>SUM(BA6+BD5)</f>
        <v>0</v>
      </c>
      <c r="BE6" s="116">
        <f t="shared" ref="BE6:BE34" si="7">SUM(BF6:BG6)</f>
        <v>0</v>
      </c>
      <c r="BH6" s="181">
        <f>SUM(BE6+BH5)</f>
        <v>0</v>
      </c>
      <c r="BI6" s="116">
        <f t="shared" ref="BI6:BI34" si="8">SUM(BJ6:BK6)</f>
        <v>0</v>
      </c>
      <c r="BL6" s="181">
        <f>SUM(BI6+BL5)</f>
        <v>0</v>
      </c>
    </row>
    <row r="7" spans="1:65" x14ac:dyDescent="0.3">
      <c r="A7" s="173">
        <v>42463</v>
      </c>
      <c r="B7" s="134" t="s">
        <v>205</v>
      </c>
      <c r="C7" s="113">
        <f t="shared" si="0"/>
        <v>0</v>
      </c>
      <c r="D7" s="112">
        <f t="shared" ref="D7:D34" si="9">SUM(D6+C7)</f>
        <v>0</v>
      </c>
      <c r="E7" s="116">
        <f t="shared" si="1"/>
        <v>0</v>
      </c>
      <c r="Q7" s="181">
        <f t="shared" si="2"/>
        <v>0</v>
      </c>
      <c r="R7" s="116">
        <f t="shared" si="3"/>
        <v>0</v>
      </c>
      <c r="AA7" s="181">
        <f t="shared" si="4"/>
        <v>0</v>
      </c>
      <c r="AB7" s="116">
        <f t="shared" si="5"/>
        <v>0</v>
      </c>
      <c r="AJ7" s="181">
        <f t="shared" ref="AJ7:AJ34" si="10">SUM(AJ6+AB7)</f>
        <v>0</v>
      </c>
      <c r="AK7" s="116">
        <f t="shared" si="6"/>
        <v>0</v>
      </c>
      <c r="AP7" s="181">
        <f t="shared" ref="AP7:AP34" si="11">SUM(AP6+AK7)</f>
        <v>0</v>
      </c>
      <c r="AT7" s="181">
        <f t="shared" ref="AT7:AT34" si="12">SUM(AQ7+AT6)</f>
        <v>0</v>
      </c>
      <c r="AX7" s="181">
        <f t="shared" ref="AX7:AX34" si="13">SUM(AU7+AX6)</f>
        <v>0</v>
      </c>
      <c r="BD7" s="181">
        <f t="shared" ref="BD7:BD34" si="14">SUM(BA7+BD6)</f>
        <v>0</v>
      </c>
      <c r="BE7" s="116">
        <f t="shared" si="7"/>
        <v>0</v>
      </c>
      <c r="BH7" s="181">
        <f t="shared" ref="BH7:BH32" si="15">SUM(BE7+BH6)</f>
        <v>0</v>
      </c>
      <c r="BI7" s="116">
        <f t="shared" si="8"/>
        <v>0</v>
      </c>
      <c r="BL7" s="181">
        <f t="shared" ref="BL7:BL33" si="16">SUM(BI7+BL6)</f>
        <v>0</v>
      </c>
      <c r="BM7" s="76" t="s">
        <v>116</v>
      </c>
    </row>
    <row r="8" spans="1:65" x14ac:dyDescent="0.3">
      <c r="A8" s="173">
        <v>42464</v>
      </c>
      <c r="B8" s="134" t="s">
        <v>215</v>
      </c>
      <c r="C8" s="113">
        <f t="shared" si="0"/>
        <v>0</v>
      </c>
      <c r="D8" s="112">
        <f t="shared" si="9"/>
        <v>0</v>
      </c>
      <c r="E8" s="116">
        <f t="shared" si="1"/>
        <v>0</v>
      </c>
      <c r="Q8" s="181">
        <f t="shared" si="2"/>
        <v>0</v>
      </c>
      <c r="R8" s="116">
        <f t="shared" si="3"/>
        <v>0</v>
      </c>
      <c r="AA8" s="181">
        <f t="shared" si="4"/>
        <v>0</v>
      </c>
      <c r="AB8" s="116">
        <f t="shared" si="5"/>
        <v>0</v>
      </c>
      <c r="AJ8" s="181">
        <f t="shared" si="10"/>
        <v>0</v>
      </c>
      <c r="AK8" s="116">
        <f t="shared" si="6"/>
        <v>0</v>
      </c>
      <c r="AP8" s="181">
        <f t="shared" si="11"/>
        <v>0</v>
      </c>
      <c r="AT8" s="181">
        <f t="shared" si="12"/>
        <v>0</v>
      </c>
      <c r="AX8" s="181">
        <f t="shared" si="13"/>
        <v>0</v>
      </c>
      <c r="BD8" s="181">
        <f t="shared" si="14"/>
        <v>0</v>
      </c>
      <c r="BE8" s="116">
        <f t="shared" si="7"/>
        <v>0</v>
      </c>
      <c r="BH8" s="181">
        <f>SUM(BE8+BH7)</f>
        <v>0</v>
      </c>
      <c r="BI8" s="116">
        <f t="shared" si="8"/>
        <v>0</v>
      </c>
      <c r="BL8" s="181">
        <f t="shared" si="16"/>
        <v>0</v>
      </c>
    </row>
    <row r="9" spans="1:65" x14ac:dyDescent="0.3">
      <c r="A9" s="173">
        <v>42465</v>
      </c>
      <c r="B9" s="134" t="s">
        <v>205</v>
      </c>
      <c r="C9" s="113">
        <f t="shared" si="0"/>
        <v>0</v>
      </c>
      <c r="D9" s="112">
        <f t="shared" si="9"/>
        <v>0</v>
      </c>
      <c r="E9" s="116">
        <f t="shared" si="1"/>
        <v>0</v>
      </c>
      <c r="Q9" s="181">
        <f t="shared" si="2"/>
        <v>0</v>
      </c>
      <c r="R9" s="116">
        <f t="shared" si="3"/>
        <v>0</v>
      </c>
      <c r="AA9" s="181">
        <f t="shared" si="4"/>
        <v>0</v>
      </c>
      <c r="AB9" s="116">
        <f t="shared" si="5"/>
        <v>0</v>
      </c>
      <c r="AJ9" s="181">
        <f t="shared" si="10"/>
        <v>0</v>
      </c>
      <c r="AK9" s="116">
        <f t="shared" si="6"/>
        <v>0</v>
      </c>
      <c r="AP9" s="181">
        <f t="shared" si="11"/>
        <v>0</v>
      </c>
      <c r="AT9" s="181">
        <f t="shared" si="12"/>
        <v>0</v>
      </c>
      <c r="AX9" s="181">
        <f t="shared" si="13"/>
        <v>0</v>
      </c>
      <c r="BD9" s="181">
        <f t="shared" si="14"/>
        <v>0</v>
      </c>
      <c r="BE9" s="116">
        <f t="shared" si="7"/>
        <v>0</v>
      </c>
      <c r="BH9" s="181">
        <f t="shared" si="15"/>
        <v>0</v>
      </c>
      <c r="BI9" s="116">
        <f t="shared" si="8"/>
        <v>0</v>
      </c>
      <c r="BL9" s="181">
        <f t="shared" si="16"/>
        <v>0</v>
      </c>
    </row>
    <row r="10" spans="1:65" x14ac:dyDescent="0.3">
      <c r="A10" s="173">
        <v>42466</v>
      </c>
      <c r="B10" s="134" t="s">
        <v>215</v>
      </c>
      <c r="C10" s="113">
        <f t="shared" si="0"/>
        <v>0</v>
      </c>
      <c r="D10" s="112">
        <f t="shared" si="9"/>
        <v>0</v>
      </c>
      <c r="E10" s="116">
        <f t="shared" si="1"/>
        <v>0</v>
      </c>
      <c r="Q10" s="181">
        <f t="shared" si="2"/>
        <v>0</v>
      </c>
      <c r="R10" s="116">
        <f t="shared" si="3"/>
        <v>0</v>
      </c>
      <c r="AA10" s="181">
        <f t="shared" si="4"/>
        <v>0</v>
      </c>
      <c r="AB10" s="116">
        <f t="shared" si="5"/>
        <v>0</v>
      </c>
      <c r="AJ10" s="181">
        <f t="shared" si="10"/>
        <v>0</v>
      </c>
      <c r="AK10" s="116">
        <f t="shared" si="6"/>
        <v>0</v>
      </c>
      <c r="AP10" s="181">
        <f t="shared" si="11"/>
        <v>0</v>
      </c>
      <c r="AT10" s="181">
        <f t="shared" si="12"/>
        <v>0</v>
      </c>
      <c r="AX10" s="181">
        <f t="shared" si="13"/>
        <v>0</v>
      </c>
      <c r="BD10" s="181">
        <f t="shared" si="14"/>
        <v>0</v>
      </c>
      <c r="BE10" s="116">
        <f t="shared" si="7"/>
        <v>0</v>
      </c>
      <c r="BH10" s="181">
        <f t="shared" si="15"/>
        <v>0</v>
      </c>
      <c r="BI10" s="116">
        <f t="shared" si="8"/>
        <v>0</v>
      </c>
      <c r="BL10" s="181">
        <f t="shared" si="16"/>
        <v>0</v>
      </c>
    </row>
    <row r="11" spans="1:65" x14ac:dyDescent="0.3">
      <c r="A11" s="173">
        <v>42467</v>
      </c>
      <c r="B11" s="134" t="s">
        <v>205</v>
      </c>
      <c r="C11" s="113">
        <f t="shared" si="0"/>
        <v>0</v>
      </c>
      <c r="D11" s="112">
        <f t="shared" si="9"/>
        <v>0</v>
      </c>
      <c r="E11" s="116">
        <f t="shared" si="1"/>
        <v>0</v>
      </c>
      <c r="Q11" s="181">
        <f t="shared" si="2"/>
        <v>0</v>
      </c>
      <c r="R11" s="116">
        <f t="shared" si="3"/>
        <v>0</v>
      </c>
      <c r="AA11" s="181">
        <f t="shared" si="4"/>
        <v>0</v>
      </c>
      <c r="AB11" s="116">
        <f t="shared" si="5"/>
        <v>0</v>
      </c>
      <c r="AJ11" s="181">
        <f t="shared" si="10"/>
        <v>0</v>
      </c>
      <c r="AK11" s="116">
        <f t="shared" si="6"/>
        <v>0</v>
      </c>
      <c r="AP11" s="181">
        <f t="shared" si="11"/>
        <v>0</v>
      </c>
      <c r="AT11" s="181">
        <f t="shared" si="12"/>
        <v>0</v>
      </c>
      <c r="AX11" s="181">
        <f t="shared" si="13"/>
        <v>0</v>
      </c>
      <c r="BD11" s="181">
        <f t="shared" si="14"/>
        <v>0</v>
      </c>
      <c r="BE11" s="116">
        <f t="shared" si="7"/>
        <v>0</v>
      </c>
      <c r="BH11" s="181">
        <f t="shared" si="15"/>
        <v>0</v>
      </c>
      <c r="BI11" s="116">
        <f t="shared" si="8"/>
        <v>0</v>
      </c>
      <c r="BL11" s="181">
        <f t="shared" si="16"/>
        <v>0</v>
      </c>
      <c r="BM11" s="76" t="s">
        <v>271</v>
      </c>
    </row>
    <row r="12" spans="1:65" x14ac:dyDescent="0.3">
      <c r="A12" s="173">
        <v>42468</v>
      </c>
      <c r="B12" s="134" t="s">
        <v>215</v>
      </c>
      <c r="C12" s="113">
        <f t="shared" si="0"/>
        <v>0</v>
      </c>
      <c r="D12" s="112">
        <f t="shared" si="9"/>
        <v>0</v>
      </c>
      <c r="E12" s="116">
        <f t="shared" si="1"/>
        <v>0</v>
      </c>
      <c r="Q12" s="181">
        <f t="shared" si="2"/>
        <v>0</v>
      </c>
      <c r="R12" s="116">
        <f t="shared" si="3"/>
        <v>0</v>
      </c>
      <c r="AA12" s="181">
        <f t="shared" si="4"/>
        <v>0</v>
      </c>
      <c r="AB12" s="116">
        <f t="shared" si="5"/>
        <v>0</v>
      </c>
      <c r="AJ12" s="181">
        <f t="shared" si="10"/>
        <v>0</v>
      </c>
      <c r="AK12" s="116">
        <f t="shared" si="6"/>
        <v>0</v>
      </c>
      <c r="AP12" s="181">
        <f t="shared" si="11"/>
        <v>0</v>
      </c>
      <c r="AT12" s="181">
        <f t="shared" si="12"/>
        <v>0</v>
      </c>
      <c r="AX12" s="181">
        <f t="shared" si="13"/>
        <v>0</v>
      </c>
      <c r="BD12" s="181">
        <f t="shared" si="14"/>
        <v>0</v>
      </c>
      <c r="BE12" s="116">
        <f t="shared" si="7"/>
        <v>0</v>
      </c>
      <c r="BH12" s="181">
        <f t="shared" si="15"/>
        <v>0</v>
      </c>
      <c r="BI12" s="116">
        <f t="shared" si="8"/>
        <v>0</v>
      </c>
      <c r="BL12" s="181">
        <f t="shared" si="16"/>
        <v>0</v>
      </c>
    </row>
    <row r="13" spans="1:65" x14ac:dyDescent="0.3">
      <c r="A13" s="173">
        <v>42469</v>
      </c>
      <c r="B13" s="134" t="s">
        <v>215</v>
      </c>
      <c r="C13" s="113">
        <f t="shared" si="0"/>
        <v>0</v>
      </c>
      <c r="D13" s="112">
        <f t="shared" si="9"/>
        <v>0</v>
      </c>
      <c r="E13" s="116">
        <f t="shared" si="1"/>
        <v>0</v>
      </c>
      <c r="Q13" s="181">
        <f t="shared" si="2"/>
        <v>0</v>
      </c>
      <c r="R13" s="116">
        <f t="shared" si="3"/>
        <v>0</v>
      </c>
      <c r="AA13" s="181">
        <f t="shared" si="4"/>
        <v>0</v>
      </c>
      <c r="AB13" s="116">
        <f t="shared" si="5"/>
        <v>0</v>
      </c>
      <c r="AJ13" s="181">
        <f t="shared" si="10"/>
        <v>0</v>
      </c>
      <c r="AK13" s="116">
        <f t="shared" si="6"/>
        <v>0</v>
      </c>
      <c r="AP13" s="181">
        <f t="shared" si="11"/>
        <v>0</v>
      </c>
      <c r="AT13" s="181">
        <f t="shared" si="12"/>
        <v>0</v>
      </c>
      <c r="AX13" s="181">
        <f t="shared" si="13"/>
        <v>0</v>
      </c>
      <c r="BD13" s="181">
        <f t="shared" si="14"/>
        <v>0</v>
      </c>
      <c r="BE13" s="116">
        <f t="shared" si="7"/>
        <v>0</v>
      </c>
      <c r="BH13" s="181">
        <f t="shared" si="15"/>
        <v>0</v>
      </c>
      <c r="BI13" s="116">
        <f t="shared" si="8"/>
        <v>0</v>
      </c>
      <c r="BL13" s="181">
        <f t="shared" si="16"/>
        <v>0</v>
      </c>
    </row>
    <row r="14" spans="1:65" x14ac:dyDescent="0.3">
      <c r="A14" s="173">
        <v>42470</v>
      </c>
      <c r="B14" s="134" t="s">
        <v>205</v>
      </c>
      <c r="C14" s="113">
        <f t="shared" si="0"/>
        <v>0</v>
      </c>
      <c r="D14" s="112">
        <f t="shared" si="9"/>
        <v>0</v>
      </c>
      <c r="E14" s="116">
        <f t="shared" si="1"/>
        <v>0</v>
      </c>
      <c r="Q14" s="181">
        <f t="shared" si="2"/>
        <v>0</v>
      </c>
      <c r="R14" s="116">
        <f t="shared" si="3"/>
        <v>0</v>
      </c>
      <c r="AA14" s="181">
        <f t="shared" si="4"/>
        <v>0</v>
      </c>
      <c r="AB14" s="116">
        <f t="shared" si="5"/>
        <v>0</v>
      </c>
      <c r="AJ14" s="181">
        <f t="shared" si="10"/>
        <v>0</v>
      </c>
      <c r="AK14" s="116">
        <f t="shared" si="6"/>
        <v>0</v>
      </c>
      <c r="AP14" s="181">
        <f t="shared" si="11"/>
        <v>0</v>
      </c>
      <c r="AT14" s="181">
        <f t="shared" si="12"/>
        <v>0</v>
      </c>
      <c r="AX14" s="181">
        <f t="shared" si="13"/>
        <v>0</v>
      </c>
      <c r="BD14" s="181">
        <f t="shared" si="14"/>
        <v>0</v>
      </c>
      <c r="BE14" s="116">
        <f t="shared" si="7"/>
        <v>0</v>
      </c>
      <c r="BH14" s="181">
        <f t="shared" si="15"/>
        <v>0</v>
      </c>
      <c r="BI14" s="116">
        <f t="shared" si="8"/>
        <v>0</v>
      </c>
      <c r="BL14" s="181">
        <f t="shared" si="16"/>
        <v>0</v>
      </c>
      <c r="BM14" s="76" t="s">
        <v>240</v>
      </c>
    </row>
    <row r="15" spans="1:65" x14ac:dyDescent="0.3">
      <c r="A15" s="173">
        <v>42471</v>
      </c>
      <c r="B15" s="134" t="s">
        <v>205</v>
      </c>
      <c r="C15" s="113">
        <f t="shared" si="0"/>
        <v>0</v>
      </c>
      <c r="D15" s="112">
        <f t="shared" si="9"/>
        <v>0</v>
      </c>
      <c r="E15" s="116">
        <f t="shared" si="1"/>
        <v>0</v>
      </c>
      <c r="Q15" s="181">
        <f t="shared" si="2"/>
        <v>0</v>
      </c>
      <c r="R15" s="116">
        <f t="shared" si="3"/>
        <v>0</v>
      </c>
      <c r="AA15" s="181">
        <f t="shared" si="4"/>
        <v>0</v>
      </c>
      <c r="AB15" s="116">
        <f t="shared" si="5"/>
        <v>0</v>
      </c>
      <c r="AJ15" s="181">
        <f t="shared" si="10"/>
        <v>0</v>
      </c>
      <c r="AK15" s="116">
        <f t="shared" si="6"/>
        <v>0</v>
      </c>
      <c r="AP15" s="181">
        <f t="shared" si="11"/>
        <v>0</v>
      </c>
      <c r="AT15" s="181">
        <f t="shared" si="12"/>
        <v>0</v>
      </c>
      <c r="AX15" s="181">
        <f t="shared" si="13"/>
        <v>0</v>
      </c>
      <c r="BD15" s="181">
        <f t="shared" si="14"/>
        <v>0</v>
      </c>
      <c r="BE15" s="116">
        <f t="shared" si="7"/>
        <v>0</v>
      </c>
      <c r="BH15" s="181">
        <f t="shared" si="15"/>
        <v>0</v>
      </c>
      <c r="BI15" s="116">
        <f t="shared" si="8"/>
        <v>0</v>
      </c>
      <c r="BL15" s="181">
        <f t="shared" si="16"/>
        <v>0</v>
      </c>
      <c r="BM15" s="76" t="s">
        <v>270</v>
      </c>
    </row>
    <row r="16" spans="1:65" x14ac:dyDescent="0.3">
      <c r="A16" s="173">
        <v>42472</v>
      </c>
      <c r="B16" s="134" t="s">
        <v>205</v>
      </c>
      <c r="C16" s="113">
        <f t="shared" si="0"/>
        <v>0</v>
      </c>
      <c r="D16" s="112">
        <f t="shared" si="9"/>
        <v>0</v>
      </c>
      <c r="E16" s="116">
        <f t="shared" si="1"/>
        <v>0</v>
      </c>
      <c r="Q16" s="181">
        <f t="shared" si="2"/>
        <v>0</v>
      </c>
      <c r="R16" s="116">
        <f t="shared" si="3"/>
        <v>0</v>
      </c>
      <c r="AA16" s="181">
        <f t="shared" si="4"/>
        <v>0</v>
      </c>
      <c r="AB16" s="116">
        <f t="shared" si="5"/>
        <v>0</v>
      </c>
      <c r="AJ16" s="181">
        <f t="shared" si="10"/>
        <v>0</v>
      </c>
      <c r="AK16" s="116">
        <f t="shared" si="6"/>
        <v>0</v>
      </c>
      <c r="AP16" s="181">
        <f t="shared" si="11"/>
        <v>0</v>
      </c>
      <c r="AT16" s="181">
        <f t="shared" si="12"/>
        <v>0</v>
      </c>
      <c r="AX16" s="181">
        <f t="shared" si="13"/>
        <v>0</v>
      </c>
      <c r="BD16" s="181">
        <f t="shared" si="14"/>
        <v>0</v>
      </c>
      <c r="BE16" s="116">
        <f t="shared" si="7"/>
        <v>0</v>
      </c>
      <c r="BH16" s="181">
        <f t="shared" si="15"/>
        <v>0</v>
      </c>
      <c r="BI16" s="116">
        <f t="shared" si="8"/>
        <v>0</v>
      </c>
      <c r="BL16" s="181">
        <f t="shared" si="16"/>
        <v>0</v>
      </c>
    </row>
    <row r="17" spans="1:65" x14ac:dyDescent="0.3">
      <c r="A17" s="173">
        <v>42473</v>
      </c>
      <c r="B17" s="134" t="s">
        <v>215</v>
      </c>
      <c r="C17" s="113">
        <f t="shared" si="0"/>
        <v>0</v>
      </c>
      <c r="D17" s="112">
        <f t="shared" si="9"/>
        <v>0</v>
      </c>
      <c r="E17" s="116">
        <f t="shared" si="1"/>
        <v>0</v>
      </c>
      <c r="Q17" s="181">
        <f t="shared" si="2"/>
        <v>0</v>
      </c>
      <c r="R17" s="116">
        <f t="shared" si="3"/>
        <v>0</v>
      </c>
      <c r="AA17" s="181">
        <f t="shared" si="4"/>
        <v>0</v>
      </c>
      <c r="AB17" s="116">
        <f t="shared" si="5"/>
        <v>0</v>
      </c>
      <c r="AJ17" s="181">
        <f t="shared" si="10"/>
        <v>0</v>
      </c>
      <c r="AK17" s="116">
        <f t="shared" si="6"/>
        <v>0</v>
      </c>
      <c r="AP17" s="181">
        <f t="shared" si="11"/>
        <v>0</v>
      </c>
      <c r="AT17" s="181">
        <f t="shared" si="12"/>
        <v>0</v>
      </c>
      <c r="AX17" s="181">
        <f t="shared" si="13"/>
        <v>0</v>
      </c>
      <c r="BD17" s="181">
        <f t="shared" si="14"/>
        <v>0</v>
      </c>
      <c r="BE17" s="116">
        <f t="shared" si="7"/>
        <v>0</v>
      </c>
      <c r="BH17" s="181">
        <f t="shared" si="15"/>
        <v>0</v>
      </c>
      <c r="BI17" s="116">
        <f t="shared" si="8"/>
        <v>0</v>
      </c>
      <c r="BL17" s="181">
        <f t="shared" si="16"/>
        <v>0</v>
      </c>
    </row>
    <row r="18" spans="1:65" x14ac:dyDescent="0.3">
      <c r="A18" s="173">
        <v>42474</v>
      </c>
      <c r="B18" s="134" t="s">
        <v>215</v>
      </c>
      <c r="C18" s="113">
        <f t="shared" si="0"/>
        <v>0</v>
      </c>
      <c r="D18" s="112">
        <f t="shared" si="9"/>
        <v>0</v>
      </c>
      <c r="E18" s="116">
        <f t="shared" si="1"/>
        <v>0</v>
      </c>
      <c r="Q18" s="181">
        <f t="shared" si="2"/>
        <v>0</v>
      </c>
      <c r="R18" s="116">
        <f t="shared" si="3"/>
        <v>0</v>
      </c>
      <c r="AA18" s="181">
        <f t="shared" si="4"/>
        <v>0</v>
      </c>
      <c r="AB18" s="116">
        <f t="shared" si="5"/>
        <v>0</v>
      </c>
      <c r="AJ18" s="181">
        <f t="shared" si="10"/>
        <v>0</v>
      </c>
      <c r="AK18" s="116">
        <f t="shared" si="6"/>
        <v>0</v>
      </c>
      <c r="AP18" s="181">
        <f t="shared" si="11"/>
        <v>0</v>
      </c>
      <c r="AT18" s="181">
        <f t="shared" si="12"/>
        <v>0</v>
      </c>
      <c r="AX18" s="181">
        <f t="shared" si="13"/>
        <v>0</v>
      </c>
      <c r="BD18" s="181">
        <f t="shared" si="14"/>
        <v>0</v>
      </c>
      <c r="BE18" s="116">
        <f t="shared" si="7"/>
        <v>0</v>
      </c>
      <c r="BH18" s="181">
        <f t="shared" si="15"/>
        <v>0</v>
      </c>
      <c r="BI18" s="116">
        <f t="shared" si="8"/>
        <v>0</v>
      </c>
      <c r="BL18" s="181">
        <f t="shared" si="16"/>
        <v>0</v>
      </c>
    </row>
    <row r="19" spans="1:65" x14ac:dyDescent="0.3">
      <c r="A19" s="173">
        <v>42475</v>
      </c>
      <c r="B19" s="134" t="s">
        <v>215</v>
      </c>
      <c r="C19" s="113">
        <f t="shared" si="0"/>
        <v>0</v>
      </c>
      <c r="D19" s="112">
        <f t="shared" si="9"/>
        <v>0</v>
      </c>
      <c r="E19" s="116">
        <f t="shared" si="1"/>
        <v>0</v>
      </c>
      <c r="Q19" s="181">
        <f t="shared" si="2"/>
        <v>0</v>
      </c>
      <c r="R19" s="116">
        <f t="shared" si="3"/>
        <v>0</v>
      </c>
      <c r="AA19" s="181">
        <f t="shared" si="4"/>
        <v>0</v>
      </c>
      <c r="AB19" s="116">
        <f t="shared" si="5"/>
        <v>0</v>
      </c>
      <c r="AJ19" s="181">
        <f t="shared" si="10"/>
        <v>0</v>
      </c>
      <c r="AK19" s="116">
        <f t="shared" si="6"/>
        <v>0</v>
      </c>
      <c r="AP19" s="181">
        <f t="shared" si="11"/>
        <v>0</v>
      </c>
      <c r="AT19" s="181">
        <f t="shared" si="12"/>
        <v>0</v>
      </c>
      <c r="AX19" s="181">
        <f t="shared" si="13"/>
        <v>0</v>
      </c>
      <c r="BD19" s="181">
        <f t="shared" si="14"/>
        <v>0</v>
      </c>
      <c r="BE19" s="116">
        <f t="shared" si="7"/>
        <v>0</v>
      </c>
      <c r="BH19" s="181">
        <f t="shared" si="15"/>
        <v>0</v>
      </c>
      <c r="BI19" s="116">
        <f t="shared" si="8"/>
        <v>0</v>
      </c>
      <c r="BL19" s="181">
        <f t="shared" si="16"/>
        <v>0</v>
      </c>
    </row>
    <row r="20" spans="1:65" x14ac:dyDescent="0.3">
      <c r="A20" s="173">
        <v>42476</v>
      </c>
      <c r="B20" s="134" t="s">
        <v>215</v>
      </c>
      <c r="C20" s="113">
        <f t="shared" si="0"/>
        <v>0</v>
      </c>
      <c r="D20" s="112">
        <f t="shared" si="9"/>
        <v>0</v>
      </c>
      <c r="E20" s="116">
        <f t="shared" si="1"/>
        <v>0</v>
      </c>
      <c r="Q20" s="181">
        <f t="shared" si="2"/>
        <v>0</v>
      </c>
      <c r="R20" s="116">
        <f t="shared" si="3"/>
        <v>0</v>
      </c>
      <c r="AA20" s="181">
        <f t="shared" si="4"/>
        <v>0</v>
      </c>
      <c r="AB20" s="116">
        <f t="shared" si="5"/>
        <v>0</v>
      </c>
      <c r="AJ20" s="181">
        <f t="shared" si="10"/>
        <v>0</v>
      </c>
      <c r="AK20" s="116">
        <f t="shared" si="6"/>
        <v>0</v>
      </c>
      <c r="AP20" s="181">
        <f t="shared" si="11"/>
        <v>0</v>
      </c>
      <c r="AT20" s="181">
        <f t="shared" si="12"/>
        <v>0</v>
      </c>
      <c r="AX20" s="181">
        <f t="shared" si="13"/>
        <v>0</v>
      </c>
      <c r="BD20" s="181">
        <f t="shared" si="14"/>
        <v>0</v>
      </c>
      <c r="BE20" s="116">
        <f t="shared" si="7"/>
        <v>0</v>
      </c>
      <c r="BH20" s="181">
        <f t="shared" si="15"/>
        <v>0</v>
      </c>
      <c r="BI20" s="116">
        <f t="shared" si="8"/>
        <v>0</v>
      </c>
      <c r="BL20" s="181">
        <f t="shared" si="16"/>
        <v>0</v>
      </c>
    </row>
    <row r="21" spans="1:65" x14ac:dyDescent="0.3">
      <c r="A21" s="173">
        <v>42477</v>
      </c>
      <c r="B21" s="134" t="s">
        <v>215</v>
      </c>
      <c r="C21" s="113">
        <f t="shared" si="0"/>
        <v>0</v>
      </c>
      <c r="D21" s="112">
        <f t="shared" si="9"/>
        <v>0</v>
      </c>
      <c r="E21" s="116">
        <f t="shared" si="1"/>
        <v>0</v>
      </c>
      <c r="Q21" s="181">
        <f t="shared" si="2"/>
        <v>0</v>
      </c>
      <c r="R21" s="116">
        <f t="shared" si="3"/>
        <v>0</v>
      </c>
      <c r="AA21" s="181">
        <f t="shared" si="4"/>
        <v>0</v>
      </c>
      <c r="AB21" s="116">
        <f t="shared" si="5"/>
        <v>0</v>
      </c>
      <c r="AJ21" s="181">
        <f t="shared" si="10"/>
        <v>0</v>
      </c>
      <c r="AK21" s="116">
        <f t="shared" si="6"/>
        <v>0</v>
      </c>
      <c r="AP21" s="181">
        <f t="shared" si="11"/>
        <v>0</v>
      </c>
      <c r="AT21" s="181">
        <f t="shared" si="12"/>
        <v>0</v>
      </c>
      <c r="AX21" s="181">
        <f t="shared" si="13"/>
        <v>0</v>
      </c>
      <c r="BD21" s="181">
        <f t="shared" si="14"/>
        <v>0</v>
      </c>
      <c r="BE21" s="116">
        <f t="shared" si="7"/>
        <v>0</v>
      </c>
      <c r="BH21" s="181">
        <f t="shared" si="15"/>
        <v>0</v>
      </c>
      <c r="BI21" s="116">
        <f t="shared" si="8"/>
        <v>0</v>
      </c>
      <c r="BL21" s="181">
        <f t="shared" si="16"/>
        <v>0</v>
      </c>
    </row>
    <row r="22" spans="1:65" x14ac:dyDescent="0.3">
      <c r="A22" s="173">
        <v>42478</v>
      </c>
      <c r="B22" s="134" t="s">
        <v>215</v>
      </c>
      <c r="C22" s="113">
        <f t="shared" si="0"/>
        <v>0</v>
      </c>
      <c r="D22" s="112">
        <f t="shared" si="9"/>
        <v>0</v>
      </c>
      <c r="E22" s="116">
        <f t="shared" si="1"/>
        <v>0</v>
      </c>
      <c r="Q22" s="181">
        <f t="shared" si="2"/>
        <v>0</v>
      </c>
      <c r="R22" s="116">
        <f t="shared" si="3"/>
        <v>0</v>
      </c>
      <c r="AA22" s="181">
        <f t="shared" si="4"/>
        <v>0</v>
      </c>
      <c r="AB22" s="116">
        <f t="shared" si="5"/>
        <v>0</v>
      </c>
      <c r="AJ22" s="181">
        <f t="shared" si="10"/>
        <v>0</v>
      </c>
      <c r="AK22" s="116">
        <f t="shared" si="6"/>
        <v>0</v>
      </c>
      <c r="AP22" s="181">
        <f t="shared" si="11"/>
        <v>0</v>
      </c>
      <c r="AT22" s="181">
        <f t="shared" si="12"/>
        <v>0</v>
      </c>
      <c r="AX22" s="181">
        <f t="shared" si="13"/>
        <v>0</v>
      </c>
      <c r="BD22" s="181">
        <f t="shared" si="14"/>
        <v>0</v>
      </c>
      <c r="BE22" s="116">
        <f t="shared" si="7"/>
        <v>0</v>
      </c>
      <c r="BH22" s="181">
        <f t="shared" si="15"/>
        <v>0</v>
      </c>
      <c r="BI22" s="116">
        <f t="shared" si="8"/>
        <v>0</v>
      </c>
      <c r="BL22" s="181">
        <f t="shared" si="16"/>
        <v>0</v>
      </c>
    </row>
    <row r="23" spans="1:65" x14ac:dyDescent="0.3">
      <c r="A23" s="173">
        <v>42479</v>
      </c>
      <c r="B23" s="134" t="s">
        <v>215</v>
      </c>
      <c r="C23" s="113">
        <f t="shared" si="0"/>
        <v>0</v>
      </c>
      <c r="D23" s="112">
        <f t="shared" si="9"/>
        <v>0</v>
      </c>
      <c r="E23" s="116">
        <f t="shared" si="1"/>
        <v>0</v>
      </c>
      <c r="Q23" s="181">
        <f t="shared" si="2"/>
        <v>0</v>
      </c>
      <c r="R23" s="116">
        <f t="shared" si="3"/>
        <v>0</v>
      </c>
      <c r="AA23" s="181">
        <f t="shared" si="4"/>
        <v>0</v>
      </c>
      <c r="AB23" s="116">
        <f t="shared" si="5"/>
        <v>0</v>
      </c>
      <c r="AJ23" s="181">
        <f t="shared" si="10"/>
        <v>0</v>
      </c>
      <c r="AK23" s="116">
        <f t="shared" si="6"/>
        <v>0</v>
      </c>
      <c r="AP23" s="181">
        <f t="shared" si="11"/>
        <v>0</v>
      </c>
      <c r="AT23" s="181">
        <f t="shared" si="12"/>
        <v>0</v>
      </c>
      <c r="AX23" s="181">
        <f t="shared" si="13"/>
        <v>0</v>
      </c>
      <c r="BD23" s="181">
        <f t="shared" si="14"/>
        <v>0</v>
      </c>
      <c r="BE23" s="116">
        <f t="shared" si="7"/>
        <v>0</v>
      </c>
      <c r="BH23" s="181">
        <f t="shared" si="15"/>
        <v>0</v>
      </c>
      <c r="BI23" s="116">
        <f t="shared" si="8"/>
        <v>0</v>
      </c>
      <c r="BL23" s="181">
        <f t="shared" si="16"/>
        <v>0</v>
      </c>
    </row>
    <row r="24" spans="1:65" x14ac:dyDescent="0.3">
      <c r="A24" s="173">
        <v>42480</v>
      </c>
      <c r="B24" s="134" t="s">
        <v>215</v>
      </c>
      <c r="C24" s="113">
        <f t="shared" si="0"/>
        <v>0</v>
      </c>
      <c r="D24" s="112">
        <f t="shared" si="9"/>
        <v>0</v>
      </c>
      <c r="E24" s="116">
        <f t="shared" si="1"/>
        <v>0</v>
      </c>
      <c r="Q24" s="181">
        <f t="shared" si="2"/>
        <v>0</v>
      </c>
      <c r="R24" s="116">
        <f t="shared" si="3"/>
        <v>0</v>
      </c>
      <c r="AA24" s="181">
        <f t="shared" si="4"/>
        <v>0</v>
      </c>
      <c r="AB24" s="116">
        <f t="shared" si="5"/>
        <v>0</v>
      </c>
      <c r="AJ24" s="181">
        <f t="shared" si="10"/>
        <v>0</v>
      </c>
      <c r="AK24" s="116">
        <f t="shared" si="6"/>
        <v>0</v>
      </c>
      <c r="AP24" s="181">
        <f t="shared" si="11"/>
        <v>0</v>
      </c>
      <c r="AT24" s="181">
        <f t="shared" si="12"/>
        <v>0</v>
      </c>
      <c r="AX24" s="181">
        <f t="shared" si="13"/>
        <v>0</v>
      </c>
      <c r="BD24" s="181">
        <f t="shared" si="14"/>
        <v>0</v>
      </c>
      <c r="BE24" s="116">
        <f t="shared" si="7"/>
        <v>0</v>
      </c>
      <c r="BH24" s="181">
        <f t="shared" si="15"/>
        <v>0</v>
      </c>
      <c r="BI24" s="116">
        <f t="shared" si="8"/>
        <v>0</v>
      </c>
      <c r="BL24" s="181">
        <f t="shared" si="16"/>
        <v>0</v>
      </c>
    </row>
    <row r="25" spans="1:65" x14ac:dyDescent="0.3">
      <c r="A25" s="173">
        <v>42481</v>
      </c>
      <c r="B25" s="134" t="s">
        <v>215</v>
      </c>
      <c r="C25" s="113">
        <f t="shared" si="0"/>
        <v>0</v>
      </c>
      <c r="D25" s="112">
        <f t="shared" si="9"/>
        <v>0</v>
      </c>
      <c r="E25" s="116">
        <f t="shared" si="1"/>
        <v>0</v>
      </c>
      <c r="Q25" s="181">
        <f t="shared" si="2"/>
        <v>0</v>
      </c>
      <c r="R25" s="116">
        <f t="shared" si="3"/>
        <v>0</v>
      </c>
      <c r="AA25" s="181">
        <f t="shared" si="4"/>
        <v>0</v>
      </c>
      <c r="AB25" s="116">
        <f t="shared" si="5"/>
        <v>0</v>
      </c>
      <c r="AJ25" s="181">
        <f t="shared" si="10"/>
        <v>0</v>
      </c>
      <c r="AK25" s="116">
        <f t="shared" si="6"/>
        <v>0</v>
      </c>
      <c r="AP25" s="181">
        <f t="shared" si="11"/>
        <v>0</v>
      </c>
      <c r="AT25" s="181">
        <f t="shared" si="12"/>
        <v>0</v>
      </c>
      <c r="AX25" s="181">
        <f t="shared" si="13"/>
        <v>0</v>
      </c>
      <c r="BD25" s="181">
        <f t="shared" si="14"/>
        <v>0</v>
      </c>
      <c r="BE25" s="116">
        <f t="shared" si="7"/>
        <v>0</v>
      </c>
      <c r="BH25" s="181">
        <f t="shared" si="15"/>
        <v>0</v>
      </c>
      <c r="BI25" s="116">
        <f t="shared" si="8"/>
        <v>0</v>
      </c>
      <c r="BL25" s="181">
        <f t="shared" si="16"/>
        <v>0</v>
      </c>
    </row>
    <row r="26" spans="1:65" x14ac:dyDescent="0.3">
      <c r="A26" s="173">
        <v>42482</v>
      </c>
      <c r="B26" s="134" t="s">
        <v>215</v>
      </c>
      <c r="C26" s="113">
        <f t="shared" si="0"/>
        <v>0</v>
      </c>
      <c r="D26" s="112">
        <f t="shared" si="9"/>
        <v>0</v>
      </c>
      <c r="E26" s="116">
        <f t="shared" si="1"/>
        <v>0</v>
      </c>
      <c r="Q26" s="181">
        <f t="shared" si="2"/>
        <v>0</v>
      </c>
      <c r="R26" s="116">
        <f t="shared" si="3"/>
        <v>0</v>
      </c>
      <c r="AA26" s="181">
        <f t="shared" si="4"/>
        <v>0</v>
      </c>
      <c r="AB26" s="116">
        <f t="shared" si="5"/>
        <v>0</v>
      </c>
      <c r="AJ26" s="181">
        <f t="shared" si="10"/>
        <v>0</v>
      </c>
      <c r="AK26" s="116">
        <f t="shared" si="6"/>
        <v>0</v>
      </c>
      <c r="AP26" s="181">
        <f t="shared" si="11"/>
        <v>0</v>
      </c>
      <c r="AT26" s="181">
        <f t="shared" si="12"/>
        <v>0</v>
      </c>
      <c r="AX26" s="181">
        <f t="shared" si="13"/>
        <v>0</v>
      </c>
      <c r="BD26" s="181">
        <f t="shared" si="14"/>
        <v>0</v>
      </c>
      <c r="BE26" s="116">
        <f t="shared" si="7"/>
        <v>0</v>
      </c>
      <c r="BH26" s="181">
        <f t="shared" si="15"/>
        <v>0</v>
      </c>
      <c r="BI26" s="116">
        <f t="shared" si="8"/>
        <v>0</v>
      </c>
      <c r="BL26" s="181">
        <f t="shared" si="16"/>
        <v>0</v>
      </c>
    </row>
    <row r="27" spans="1:65" x14ac:dyDescent="0.3">
      <c r="A27" s="173">
        <v>42483</v>
      </c>
      <c r="B27" s="134" t="s">
        <v>215</v>
      </c>
      <c r="C27" s="113">
        <f t="shared" si="0"/>
        <v>0</v>
      </c>
      <c r="D27" s="112">
        <f t="shared" si="9"/>
        <v>0</v>
      </c>
      <c r="E27" s="116">
        <f t="shared" si="1"/>
        <v>0</v>
      </c>
      <c r="Q27" s="181">
        <f t="shared" si="2"/>
        <v>0</v>
      </c>
      <c r="R27" s="116">
        <f t="shared" si="3"/>
        <v>0</v>
      </c>
      <c r="AA27" s="181">
        <f t="shared" si="4"/>
        <v>0</v>
      </c>
      <c r="AB27" s="116">
        <f t="shared" si="5"/>
        <v>0</v>
      </c>
      <c r="AJ27" s="181">
        <f t="shared" si="10"/>
        <v>0</v>
      </c>
      <c r="AK27" s="116">
        <f t="shared" si="6"/>
        <v>0</v>
      </c>
      <c r="AP27" s="181">
        <f t="shared" si="11"/>
        <v>0</v>
      </c>
      <c r="AT27" s="181">
        <f t="shared" si="12"/>
        <v>0</v>
      </c>
      <c r="AX27" s="181">
        <f t="shared" si="13"/>
        <v>0</v>
      </c>
      <c r="BD27" s="181">
        <f t="shared" si="14"/>
        <v>0</v>
      </c>
      <c r="BE27" s="116">
        <f t="shared" si="7"/>
        <v>0</v>
      </c>
      <c r="BH27" s="181">
        <f t="shared" si="15"/>
        <v>0</v>
      </c>
      <c r="BI27" s="116">
        <f t="shared" si="8"/>
        <v>0</v>
      </c>
      <c r="BL27" s="181">
        <f t="shared" si="16"/>
        <v>0</v>
      </c>
    </row>
    <row r="28" spans="1:65" x14ac:dyDescent="0.3">
      <c r="A28" s="173">
        <v>42484</v>
      </c>
      <c r="B28" s="134" t="s">
        <v>215</v>
      </c>
      <c r="C28" s="113">
        <f t="shared" si="0"/>
        <v>0</v>
      </c>
      <c r="D28" s="112">
        <f t="shared" si="9"/>
        <v>0</v>
      </c>
      <c r="E28" s="116">
        <f t="shared" si="1"/>
        <v>0</v>
      </c>
      <c r="Q28" s="181">
        <f t="shared" si="2"/>
        <v>0</v>
      </c>
      <c r="R28" s="116">
        <f t="shared" si="3"/>
        <v>0</v>
      </c>
      <c r="AA28" s="181">
        <f t="shared" si="4"/>
        <v>0</v>
      </c>
      <c r="AB28" s="116">
        <f t="shared" si="5"/>
        <v>0</v>
      </c>
      <c r="AJ28" s="181">
        <f t="shared" si="10"/>
        <v>0</v>
      </c>
      <c r="AK28" s="116">
        <f t="shared" si="6"/>
        <v>0</v>
      </c>
      <c r="AP28" s="181">
        <f t="shared" si="11"/>
        <v>0</v>
      </c>
      <c r="AT28" s="181">
        <f t="shared" si="12"/>
        <v>0</v>
      </c>
      <c r="AX28" s="181">
        <f t="shared" si="13"/>
        <v>0</v>
      </c>
      <c r="BD28" s="181">
        <f t="shared" si="14"/>
        <v>0</v>
      </c>
      <c r="BE28" s="116">
        <f t="shared" si="7"/>
        <v>0</v>
      </c>
      <c r="BH28" s="181">
        <f t="shared" si="15"/>
        <v>0</v>
      </c>
      <c r="BI28" s="116">
        <f t="shared" si="8"/>
        <v>0</v>
      </c>
      <c r="BL28" s="181">
        <f t="shared" si="16"/>
        <v>0</v>
      </c>
    </row>
    <row r="29" spans="1:65" x14ac:dyDescent="0.3">
      <c r="A29" s="173">
        <v>42485</v>
      </c>
      <c r="B29" s="134" t="s">
        <v>215</v>
      </c>
      <c r="C29" s="113">
        <f t="shared" si="0"/>
        <v>0</v>
      </c>
      <c r="D29" s="112">
        <f t="shared" si="9"/>
        <v>0</v>
      </c>
      <c r="E29" s="116">
        <f t="shared" si="1"/>
        <v>0</v>
      </c>
      <c r="Q29" s="181">
        <f t="shared" si="2"/>
        <v>0</v>
      </c>
      <c r="R29" s="116">
        <f t="shared" si="3"/>
        <v>0</v>
      </c>
      <c r="AA29" s="181">
        <f t="shared" si="4"/>
        <v>0</v>
      </c>
      <c r="AB29" s="116">
        <f t="shared" si="5"/>
        <v>0</v>
      </c>
      <c r="AJ29" s="181">
        <f t="shared" si="10"/>
        <v>0</v>
      </c>
      <c r="AK29" s="116">
        <f t="shared" si="6"/>
        <v>0</v>
      </c>
      <c r="AP29" s="181">
        <f t="shared" si="11"/>
        <v>0</v>
      </c>
      <c r="AT29" s="181">
        <f t="shared" si="12"/>
        <v>0</v>
      </c>
      <c r="AX29" s="181">
        <f t="shared" si="13"/>
        <v>0</v>
      </c>
      <c r="BD29" s="181">
        <f t="shared" si="14"/>
        <v>0</v>
      </c>
      <c r="BE29" s="116">
        <f t="shared" si="7"/>
        <v>0</v>
      </c>
      <c r="BH29" s="181">
        <f t="shared" si="15"/>
        <v>0</v>
      </c>
      <c r="BI29" s="116">
        <f t="shared" si="8"/>
        <v>0</v>
      </c>
      <c r="BL29" s="181">
        <f t="shared" si="16"/>
        <v>0</v>
      </c>
    </row>
    <row r="30" spans="1:65" x14ac:dyDescent="0.3">
      <c r="A30" s="173">
        <v>42486</v>
      </c>
      <c r="B30" s="134" t="s">
        <v>215</v>
      </c>
      <c r="C30" s="113">
        <f t="shared" si="0"/>
        <v>0</v>
      </c>
      <c r="D30" s="112">
        <f t="shared" si="9"/>
        <v>0</v>
      </c>
      <c r="E30" s="116">
        <f t="shared" si="1"/>
        <v>0</v>
      </c>
      <c r="Q30" s="181">
        <f t="shared" si="2"/>
        <v>0</v>
      </c>
      <c r="R30" s="116">
        <f t="shared" si="3"/>
        <v>0</v>
      </c>
      <c r="AA30" s="181">
        <f t="shared" si="4"/>
        <v>0</v>
      </c>
      <c r="AB30" s="116">
        <f t="shared" si="5"/>
        <v>0</v>
      </c>
      <c r="AJ30" s="181">
        <f t="shared" si="10"/>
        <v>0</v>
      </c>
      <c r="AK30" s="116">
        <f t="shared" si="6"/>
        <v>0</v>
      </c>
      <c r="AP30" s="181">
        <f t="shared" si="11"/>
        <v>0</v>
      </c>
      <c r="AT30" s="181">
        <f t="shared" si="12"/>
        <v>0</v>
      </c>
      <c r="AX30" s="181">
        <f t="shared" si="13"/>
        <v>0</v>
      </c>
      <c r="BD30" s="181">
        <f t="shared" si="14"/>
        <v>0</v>
      </c>
      <c r="BE30" s="116">
        <f t="shared" si="7"/>
        <v>0</v>
      </c>
      <c r="BH30" s="181">
        <f t="shared" si="15"/>
        <v>0</v>
      </c>
      <c r="BI30" s="116">
        <f t="shared" si="8"/>
        <v>0</v>
      </c>
      <c r="BL30" s="181">
        <f t="shared" si="16"/>
        <v>0</v>
      </c>
    </row>
    <row r="31" spans="1:65" x14ac:dyDescent="0.3">
      <c r="A31" s="173">
        <v>42487</v>
      </c>
      <c r="B31" s="134" t="s">
        <v>215</v>
      </c>
      <c r="C31" s="113">
        <f t="shared" si="0"/>
        <v>0</v>
      </c>
      <c r="D31" s="112">
        <f t="shared" si="9"/>
        <v>0</v>
      </c>
      <c r="E31" s="116">
        <f t="shared" si="1"/>
        <v>0</v>
      </c>
      <c r="Q31" s="181">
        <f t="shared" si="2"/>
        <v>0</v>
      </c>
      <c r="R31" s="116">
        <f t="shared" si="3"/>
        <v>0</v>
      </c>
      <c r="AA31" s="181">
        <f t="shared" si="4"/>
        <v>0</v>
      </c>
      <c r="AB31" s="116">
        <f t="shared" si="5"/>
        <v>0</v>
      </c>
      <c r="AJ31" s="181">
        <f t="shared" si="10"/>
        <v>0</v>
      </c>
      <c r="AK31" s="116">
        <f t="shared" si="6"/>
        <v>0</v>
      </c>
      <c r="AP31" s="181">
        <f t="shared" si="11"/>
        <v>0</v>
      </c>
      <c r="AT31" s="181">
        <f t="shared" si="12"/>
        <v>0</v>
      </c>
      <c r="AX31" s="181">
        <f t="shared" si="13"/>
        <v>0</v>
      </c>
      <c r="BD31" s="181">
        <f t="shared" si="14"/>
        <v>0</v>
      </c>
      <c r="BE31" s="116">
        <f t="shared" si="7"/>
        <v>0</v>
      </c>
      <c r="BH31" s="181">
        <f t="shared" si="15"/>
        <v>0</v>
      </c>
      <c r="BI31" s="116">
        <f t="shared" si="8"/>
        <v>0</v>
      </c>
      <c r="BL31" s="181">
        <f t="shared" si="16"/>
        <v>0</v>
      </c>
      <c r="BM31" s="76" t="s">
        <v>272</v>
      </c>
    </row>
    <row r="32" spans="1:65" x14ac:dyDescent="0.3">
      <c r="A32" s="173">
        <v>42488</v>
      </c>
      <c r="B32" s="134" t="s">
        <v>205</v>
      </c>
      <c r="C32" s="113">
        <f t="shared" si="0"/>
        <v>0</v>
      </c>
      <c r="D32" s="112">
        <f t="shared" si="9"/>
        <v>0</v>
      </c>
      <c r="E32" s="116">
        <f t="shared" si="1"/>
        <v>0</v>
      </c>
      <c r="Q32" s="181">
        <f t="shared" si="2"/>
        <v>0</v>
      </c>
      <c r="R32" s="116">
        <f t="shared" si="3"/>
        <v>0</v>
      </c>
      <c r="AA32" s="181">
        <f t="shared" si="4"/>
        <v>0</v>
      </c>
      <c r="AB32" s="116">
        <f t="shared" si="5"/>
        <v>0</v>
      </c>
      <c r="AJ32" s="181">
        <f t="shared" si="10"/>
        <v>0</v>
      </c>
      <c r="AK32" s="116">
        <f t="shared" si="6"/>
        <v>0</v>
      </c>
      <c r="AP32" s="181">
        <f t="shared" si="11"/>
        <v>0</v>
      </c>
      <c r="AT32" s="181">
        <f t="shared" si="12"/>
        <v>0</v>
      </c>
      <c r="AX32" s="181">
        <f t="shared" si="13"/>
        <v>0</v>
      </c>
      <c r="BD32" s="181">
        <f t="shared" si="14"/>
        <v>0</v>
      </c>
      <c r="BE32" s="116">
        <f t="shared" si="7"/>
        <v>0</v>
      </c>
      <c r="BH32" s="181">
        <f t="shared" si="15"/>
        <v>0</v>
      </c>
      <c r="BI32" s="116">
        <f t="shared" si="8"/>
        <v>0</v>
      </c>
      <c r="BL32" s="181">
        <f t="shared" si="16"/>
        <v>0</v>
      </c>
      <c r="BM32" s="76" t="s">
        <v>116</v>
      </c>
    </row>
    <row r="33" spans="1:65" x14ac:dyDescent="0.3">
      <c r="A33" s="173">
        <v>42489</v>
      </c>
      <c r="B33" s="134" t="s">
        <v>215</v>
      </c>
      <c r="C33" s="113">
        <f t="shared" si="0"/>
        <v>0</v>
      </c>
      <c r="D33" s="112">
        <f t="shared" si="9"/>
        <v>0</v>
      </c>
      <c r="E33" s="116">
        <f t="shared" si="1"/>
        <v>0</v>
      </c>
      <c r="Q33" s="181">
        <f t="shared" si="2"/>
        <v>0</v>
      </c>
      <c r="R33" s="116">
        <f t="shared" si="3"/>
        <v>0</v>
      </c>
      <c r="AA33" s="181">
        <f t="shared" si="4"/>
        <v>0</v>
      </c>
      <c r="AB33" s="116">
        <f t="shared" si="5"/>
        <v>0</v>
      </c>
      <c r="AJ33" s="181">
        <f t="shared" si="10"/>
        <v>0</v>
      </c>
      <c r="AK33" s="116">
        <f t="shared" si="6"/>
        <v>0</v>
      </c>
      <c r="AP33" s="181">
        <f t="shared" si="11"/>
        <v>0</v>
      </c>
      <c r="AT33" s="181">
        <f t="shared" si="12"/>
        <v>0</v>
      </c>
      <c r="AX33" s="181">
        <f t="shared" si="13"/>
        <v>0</v>
      </c>
      <c r="BD33" s="181">
        <f t="shared" si="14"/>
        <v>0</v>
      </c>
      <c r="BE33" s="116">
        <f t="shared" si="7"/>
        <v>0</v>
      </c>
      <c r="BH33" s="181">
        <f>SUM(BE33+BH32)</f>
        <v>0</v>
      </c>
      <c r="BI33" s="116">
        <f t="shared" si="8"/>
        <v>0</v>
      </c>
      <c r="BL33" s="181">
        <f t="shared" si="16"/>
        <v>0</v>
      </c>
    </row>
    <row r="34" spans="1:65" s="15" customFormat="1" x14ac:dyDescent="0.3">
      <c r="A34" s="139">
        <v>42490</v>
      </c>
      <c r="B34" s="137" t="s">
        <v>215</v>
      </c>
      <c r="C34" s="176">
        <f t="shared" si="0"/>
        <v>0</v>
      </c>
      <c r="D34" s="177">
        <f t="shared" si="9"/>
        <v>0</v>
      </c>
      <c r="E34" s="119">
        <f t="shared" si="1"/>
        <v>0</v>
      </c>
      <c r="Q34" s="182">
        <f t="shared" si="2"/>
        <v>0</v>
      </c>
      <c r="R34" s="119">
        <f>SUM(S34:Z34)</f>
        <v>0</v>
      </c>
      <c r="AA34" s="182">
        <f t="shared" si="4"/>
        <v>0</v>
      </c>
      <c r="AB34" s="119">
        <f t="shared" si="5"/>
        <v>0</v>
      </c>
      <c r="AJ34" s="182">
        <f t="shared" si="10"/>
        <v>0</v>
      </c>
      <c r="AK34" s="119">
        <f t="shared" si="6"/>
        <v>0</v>
      </c>
      <c r="AP34" s="182">
        <f t="shared" si="11"/>
        <v>0</v>
      </c>
      <c r="AQ34" s="119"/>
      <c r="AT34" s="182">
        <f t="shared" si="12"/>
        <v>0</v>
      </c>
      <c r="AU34" s="119"/>
      <c r="AX34" s="182">
        <f t="shared" si="13"/>
        <v>0</v>
      </c>
      <c r="AY34" s="119"/>
      <c r="BD34" s="182">
        <f t="shared" si="14"/>
        <v>0</v>
      </c>
      <c r="BE34" s="119">
        <f t="shared" si="7"/>
        <v>0</v>
      </c>
      <c r="BH34" s="182">
        <f>SUM(BE34+BH33)</f>
        <v>0</v>
      </c>
      <c r="BI34" s="119">
        <f t="shared" si="8"/>
        <v>0</v>
      </c>
      <c r="BL34" s="182">
        <f>SUM(BI34+BL33)</f>
        <v>0</v>
      </c>
      <c r="BM34" s="77"/>
    </row>
    <row r="35" spans="1:65" s="19" customFormat="1" x14ac:dyDescent="0.3">
      <c r="A35" s="174"/>
      <c r="B35" s="138"/>
      <c r="C35" s="178"/>
      <c r="D35" s="179"/>
      <c r="E35" s="116"/>
      <c r="Q35" s="181"/>
      <c r="R35" s="116"/>
      <c r="AA35" s="181"/>
      <c r="AB35" s="116"/>
      <c r="AJ35" s="181"/>
      <c r="AK35" s="116"/>
      <c r="AP35" s="181"/>
      <c r="AQ35" s="116"/>
      <c r="AT35" s="181"/>
      <c r="AU35" s="116"/>
      <c r="AX35" s="181"/>
      <c r="AY35" s="116"/>
      <c r="BD35" s="181"/>
      <c r="BE35" s="116"/>
      <c r="BH35" s="181"/>
      <c r="BI35" s="116"/>
      <c r="BL35" s="181"/>
      <c r="BM35" s="78"/>
    </row>
    <row r="36" spans="1:65" s="168" customFormat="1" ht="12.45" x14ac:dyDescent="0.3">
      <c r="A36" s="166" t="s">
        <v>78</v>
      </c>
      <c r="B36" s="167"/>
      <c r="D36" s="169"/>
      <c r="E36" s="170">
        <f t="shared" ref="E36:AO36" si="17">SUM(E5:E34)</f>
        <v>0</v>
      </c>
      <c r="F36" s="168">
        <f t="shared" si="17"/>
        <v>0</v>
      </c>
      <c r="G36" s="168">
        <f t="shared" si="17"/>
        <v>0</v>
      </c>
      <c r="H36" s="168">
        <f t="shared" si="17"/>
        <v>0</v>
      </c>
      <c r="I36" s="168">
        <f t="shared" si="17"/>
        <v>0</v>
      </c>
      <c r="J36" s="168">
        <f t="shared" si="17"/>
        <v>0</v>
      </c>
      <c r="K36" s="168">
        <f t="shared" si="17"/>
        <v>0</v>
      </c>
      <c r="L36" s="168">
        <f t="shared" si="17"/>
        <v>0</v>
      </c>
      <c r="M36" s="168">
        <f t="shared" si="17"/>
        <v>0</v>
      </c>
      <c r="N36" s="168">
        <f t="shared" si="17"/>
        <v>0</v>
      </c>
      <c r="O36" s="168">
        <f t="shared" si="17"/>
        <v>0</v>
      </c>
      <c r="P36" s="168">
        <f t="shared" si="17"/>
        <v>0</v>
      </c>
      <c r="Q36" s="171">
        <f>Q34</f>
        <v>0</v>
      </c>
      <c r="R36" s="170">
        <f t="shared" si="17"/>
        <v>0</v>
      </c>
      <c r="S36" s="168">
        <f t="shared" si="17"/>
        <v>0</v>
      </c>
      <c r="T36" s="168">
        <f>SUM(T5:T34)</f>
        <v>0</v>
      </c>
      <c r="U36" s="168">
        <f t="shared" si="17"/>
        <v>0</v>
      </c>
      <c r="V36" s="168">
        <f t="shared" si="17"/>
        <v>0</v>
      </c>
      <c r="W36" s="168">
        <f>SUM(W5:W34)</f>
        <v>0</v>
      </c>
      <c r="X36" s="168">
        <f t="shared" si="17"/>
        <v>0</v>
      </c>
      <c r="Y36" s="168">
        <f t="shared" si="17"/>
        <v>0</v>
      </c>
      <c r="Z36" s="168">
        <f t="shared" si="17"/>
        <v>0</v>
      </c>
      <c r="AA36" s="171">
        <f>AA34</f>
        <v>0</v>
      </c>
      <c r="AB36" s="170">
        <f t="shared" si="17"/>
        <v>0</v>
      </c>
      <c r="AC36" s="168">
        <f t="shared" si="17"/>
        <v>0</v>
      </c>
      <c r="AD36" s="168">
        <f t="shared" si="17"/>
        <v>0</v>
      </c>
      <c r="AE36" s="168">
        <f t="shared" si="17"/>
        <v>0</v>
      </c>
      <c r="AF36" s="168">
        <f t="shared" si="17"/>
        <v>0</v>
      </c>
      <c r="AG36" s="168">
        <f t="shared" si="17"/>
        <v>0</v>
      </c>
      <c r="AH36" s="168">
        <f t="shared" si="17"/>
        <v>0</v>
      </c>
      <c r="AI36" s="168">
        <f t="shared" si="17"/>
        <v>0</v>
      </c>
      <c r="AJ36" s="171">
        <f>AJ34</f>
        <v>0</v>
      </c>
      <c r="AK36" s="170">
        <f t="shared" si="17"/>
        <v>0</v>
      </c>
      <c r="AL36" s="168">
        <f>SUM(AL5:AL34)</f>
        <v>0</v>
      </c>
      <c r="AM36" s="168">
        <f t="shared" si="17"/>
        <v>0</v>
      </c>
      <c r="AN36" s="168">
        <f t="shared" si="17"/>
        <v>0</v>
      </c>
      <c r="AO36" s="168">
        <f t="shared" si="17"/>
        <v>0</v>
      </c>
      <c r="AP36" s="171">
        <f>AP34</f>
        <v>0</v>
      </c>
      <c r="AQ36" s="170">
        <f>SUM(AQ5:AQ34)</f>
        <v>0</v>
      </c>
      <c r="AR36" s="168">
        <f>SUM(AR5:AR34)</f>
        <v>0</v>
      </c>
      <c r="AS36" s="168">
        <f>SUM(AS5:AS34)</f>
        <v>0</v>
      </c>
      <c r="AT36" s="171">
        <f>AT34</f>
        <v>0</v>
      </c>
      <c r="AU36" s="170">
        <f>SUM(AU5:AU34)</f>
        <v>0</v>
      </c>
      <c r="AV36" s="168">
        <f>SUM(AV5:AV34)</f>
        <v>0</v>
      </c>
      <c r="AW36" s="168">
        <f>SUM(AW5:AW34)</f>
        <v>0</v>
      </c>
      <c r="AX36" s="171">
        <f>AX34</f>
        <v>0</v>
      </c>
      <c r="AY36" s="170">
        <f>SUM(AY5:AY34)</f>
        <v>0</v>
      </c>
      <c r="AZ36" s="168">
        <f>SUM(AZ5:AZ34)</f>
        <v>0</v>
      </c>
      <c r="BA36" s="168">
        <f>SUM(BA5:BA34)</f>
        <v>0</v>
      </c>
      <c r="BB36" s="168">
        <f>SUM(BB5:BB34)</f>
        <v>0</v>
      </c>
      <c r="BC36" s="168">
        <f>SUM(BC5:BC34)</f>
        <v>0</v>
      </c>
      <c r="BD36" s="171">
        <f>BD34</f>
        <v>0</v>
      </c>
      <c r="BE36" s="170">
        <f>SUM(BE5:BE34)</f>
        <v>0</v>
      </c>
      <c r="BF36" s="168">
        <f>SUM(BF5:BF34)</f>
        <v>0</v>
      </c>
      <c r="BG36" s="168">
        <f>SUM(BG5:BG34)</f>
        <v>0</v>
      </c>
      <c r="BH36" s="171">
        <f>BH34</f>
        <v>0</v>
      </c>
      <c r="BI36" s="170">
        <f>SUM(BI5:BI34)</f>
        <v>0</v>
      </c>
      <c r="BJ36" s="168">
        <f>SUM(BJ5:BJ34)</f>
        <v>0</v>
      </c>
      <c r="BK36" s="168">
        <f>SUM(BK5:BK34)</f>
        <v>0</v>
      </c>
      <c r="BL36" s="171">
        <f>BL34</f>
        <v>0</v>
      </c>
      <c r="BM36" s="172"/>
    </row>
    <row r="37" spans="1:65" s="19" customFormat="1" x14ac:dyDescent="0.3">
      <c r="A37" s="174"/>
      <c r="B37" s="138"/>
      <c r="C37" s="178"/>
      <c r="D37" s="179"/>
      <c r="E37" s="116"/>
      <c r="Q37" s="181"/>
      <c r="R37" s="116"/>
      <c r="AA37" s="181"/>
      <c r="AB37" s="116"/>
      <c r="AJ37" s="181"/>
      <c r="AK37" s="116"/>
      <c r="AP37" s="181"/>
      <c r="AQ37" s="116"/>
      <c r="AT37" s="181"/>
      <c r="AU37" s="116"/>
      <c r="AX37" s="181"/>
      <c r="AY37" s="116"/>
      <c r="BD37" s="181"/>
      <c r="BE37" s="116"/>
      <c r="BH37" s="181"/>
      <c r="BI37" s="116"/>
      <c r="BL37" s="181"/>
      <c r="BM37" s="78"/>
    </row>
    <row r="38" spans="1:65" s="19" customFormat="1" x14ac:dyDescent="0.3">
      <c r="A38" s="174"/>
      <c r="B38" s="138"/>
      <c r="C38" s="178"/>
      <c r="D38" s="179"/>
      <c r="E38" s="116"/>
      <c r="Q38" s="181"/>
      <c r="R38" s="116"/>
      <c r="AA38" s="181"/>
      <c r="AB38" s="116"/>
      <c r="AJ38" s="181"/>
      <c r="AK38" s="116"/>
      <c r="AP38" s="181"/>
      <c r="AQ38" s="116"/>
      <c r="AT38" s="181"/>
      <c r="AU38" s="116"/>
      <c r="AX38" s="181"/>
      <c r="AY38" s="116"/>
      <c r="BD38" s="181"/>
      <c r="BE38" s="116"/>
      <c r="BH38" s="181"/>
      <c r="BI38" s="116"/>
      <c r="BL38" s="181"/>
      <c r="BM38" s="78"/>
    </row>
  </sheetData>
  <sheetProtection formatCells="0" formatColumns="0" formatRows="0" selectLockedCells="1"/>
  <phoneticPr fontId="1" type="noConversion"/>
  <dataValidations count="1">
    <dataValidation type="list" allowBlank="1" showInputMessage="1" showErrorMessage="1" sqref="B5:B34">
      <formula1>"yes,no"</formula1>
    </dataValidation>
  </dataValidations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M41" sqref="BM41"/>
    </sheetView>
  </sheetViews>
  <sheetFormatPr defaultColWidth="8.69140625" defaultRowHeight="12.9" x14ac:dyDescent="0.3"/>
  <cols>
    <col min="1" max="1" width="8.69140625" style="173" customWidth="1"/>
    <col min="2" max="2" width="8.69140625" style="134" customWidth="1"/>
    <col min="3" max="3" width="8.69140625" style="113" customWidth="1"/>
    <col min="4" max="4" width="8.69140625" style="112" customWidth="1"/>
    <col min="5" max="5" width="8.69140625" style="116" customWidth="1"/>
    <col min="6" max="16" width="8.69140625" style="10" customWidth="1"/>
    <col min="17" max="17" width="8.69140625" style="181" customWidth="1"/>
    <col min="18" max="18" width="8.69140625" style="116" customWidth="1"/>
    <col min="19" max="26" width="8.69140625" style="10" customWidth="1"/>
    <col min="27" max="27" width="8.69140625" style="181" customWidth="1"/>
    <col min="28" max="28" width="8.69140625" style="116" customWidth="1"/>
    <col min="29" max="35" width="8.69140625" style="10" customWidth="1"/>
    <col min="36" max="36" width="8.69140625" style="181" customWidth="1"/>
    <col min="37" max="37" width="8.69140625" style="116" customWidth="1"/>
    <col min="38" max="41" width="8.69140625" style="10" customWidth="1"/>
    <col min="42" max="42" width="8.69140625" style="181" customWidth="1"/>
    <col min="43" max="43" width="8.69140625" style="116" customWidth="1"/>
    <col min="44" max="45" width="8.69140625" style="10" customWidth="1"/>
    <col min="46" max="46" width="8.69140625" style="181" customWidth="1"/>
    <col min="47" max="47" width="8.69140625" style="116" customWidth="1"/>
    <col min="48" max="49" width="8.69140625" style="10" customWidth="1"/>
    <col min="50" max="50" width="8.69140625" style="181" customWidth="1"/>
    <col min="51" max="51" width="8.69140625" style="116" customWidth="1"/>
    <col min="52" max="55" width="8.69140625" style="10" customWidth="1"/>
    <col min="56" max="56" width="8.69140625" style="181" customWidth="1"/>
    <col min="57" max="57" width="8.69140625" style="116" customWidth="1"/>
    <col min="58" max="59" width="8.69140625" style="10" customWidth="1"/>
    <col min="60" max="60" width="8.69140625" style="181" customWidth="1"/>
    <col min="61" max="61" width="8.69140625" style="116" customWidth="1"/>
    <col min="62" max="63" width="8.69140625" style="10" customWidth="1"/>
    <col min="64" max="64" width="8.69140625" style="181" customWidth="1"/>
    <col min="65" max="65" width="60.69140625" style="76" customWidth="1"/>
    <col min="66" max="16384" width="8.69140625" style="10"/>
  </cols>
  <sheetData>
    <row r="1" spans="1:65" s="81" customFormat="1" x14ac:dyDescent="0.3">
      <c r="A1" s="173"/>
      <c r="B1" s="134"/>
      <c r="C1" s="86"/>
      <c r="D1" s="175"/>
      <c r="E1" s="114"/>
      <c r="Q1" s="180"/>
      <c r="R1" s="114"/>
      <c r="U1" s="82"/>
      <c r="V1" s="82"/>
      <c r="W1" s="82"/>
      <c r="X1" s="82"/>
      <c r="AA1" s="180"/>
      <c r="AB1" s="114"/>
      <c r="AJ1" s="180"/>
      <c r="AK1" s="114"/>
      <c r="AP1" s="180"/>
      <c r="AQ1" s="114"/>
      <c r="AT1" s="180"/>
      <c r="AU1" s="183"/>
      <c r="AV1" s="135"/>
      <c r="AW1" s="135"/>
      <c r="AX1" s="184"/>
      <c r="AY1" s="114"/>
      <c r="BD1" s="180"/>
      <c r="BE1" s="114"/>
      <c r="BH1" s="180"/>
      <c r="BI1" s="114"/>
      <c r="BL1" s="180"/>
      <c r="BM1" s="136"/>
    </row>
    <row r="2" spans="1:65" s="89" customFormat="1" x14ac:dyDescent="0.3">
      <c r="A2" s="139"/>
      <c r="B2" s="140"/>
      <c r="C2" s="141" t="s">
        <v>48</v>
      </c>
      <c r="D2" s="90"/>
      <c r="E2" s="142"/>
      <c r="F2" s="91"/>
      <c r="G2" s="91"/>
      <c r="H2" s="91"/>
      <c r="I2" s="91"/>
      <c r="J2" s="91" t="s">
        <v>0</v>
      </c>
      <c r="K2" s="91"/>
      <c r="L2" s="91"/>
      <c r="M2" s="91"/>
      <c r="N2" s="91"/>
      <c r="O2" s="91"/>
      <c r="P2" s="91"/>
      <c r="Q2" s="143"/>
      <c r="R2" s="142"/>
      <c r="S2" s="91"/>
      <c r="T2" s="91"/>
      <c r="U2" s="144"/>
      <c r="V2" s="144" t="s">
        <v>1</v>
      </c>
      <c r="W2" s="144"/>
      <c r="X2" s="144"/>
      <c r="Y2" s="91"/>
      <c r="Z2" s="91"/>
      <c r="AA2" s="143"/>
      <c r="AB2" s="142"/>
      <c r="AC2" s="91"/>
      <c r="AD2" s="91"/>
      <c r="AE2" s="91"/>
      <c r="AF2" s="91" t="s">
        <v>2</v>
      </c>
      <c r="AG2" s="91"/>
      <c r="AH2" s="91"/>
      <c r="AI2" s="91"/>
      <c r="AJ2" s="143"/>
      <c r="AK2" s="142"/>
      <c r="AL2" s="91"/>
      <c r="AM2" s="91" t="s">
        <v>3</v>
      </c>
      <c r="AN2" s="91"/>
      <c r="AO2" s="91"/>
      <c r="AP2" s="143"/>
      <c r="AQ2" s="142"/>
      <c r="AR2" s="93" t="s">
        <v>4</v>
      </c>
      <c r="AS2" s="91"/>
      <c r="AT2" s="143"/>
      <c r="AU2" s="145"/>
      <c r="AV2" s="95" t="s">
        <v>5</v>
      </c>
      <c r="AW2" s="94"/>
      <c r="AX2" s="146"/>
      <c r="AY2" s="142"/>
      <c r="AZ2" s="144"/>
      <c r="BA2" s="144" t="s">
        <v>6</v>
      </c>
      <c r="BB2" s="144"/>
      <c r="BC2" s="91"/>
      <c r="BD2" s="143"/>
      <c r="BE2" s="142"/>
      <c r="BF2" s="91" t="s">
        <v>7</v>
      </c>
      <c r="BG2" s="91"/>
      <c r="BH2" s="143"/>
      <c r="BI2" s="142"/>
      <c r="BJ2" s="93" t="s">
        <v>46</v>
      </c>
      <c r="BK2" s="91"/>
      <c r="BL2" s="143"/>
      <c r="BM2" s="147" t="s">
        <v>50</v>
      </c>
    </row>
    <row r="3" spans="1:65" s="150" customFormat="1" ht="38.6" x14ac:dyDescent="0.3">
      <c r="A3" s="148" t="s">
        <v>51</v>
      </c>
      <c r="B3" s="149" t="s">
        <v>204</v>
      </c>
      <c r="C3" s="150" t="s">
        <v>8</v>
      </c>
      <c r="D3" s="151" t="s">
        <v>9</v>
      </c>
      <c r="E3" s="152" t="s">
        <v>10</v>
      </c>
      <c r="F3" s="150" t="s">
        <v>11</v>
      </c>
      <c r="G3" s="150" t="s">
        <v>12</v>
      </c>
      <c r="H3" s="150" t="s">
        <v>55</v>
      </c>
      <c r="I3" s="150" t="s">
        <v>56</v>
      </c>
      <c r="J3" s="150" t="s">
        <v>57</v>
      </c>
      <c r="K3" s="150" t="s">
        <v>58</v>
      </c>
      <c r="L3" s="150" t="s">
        <v>61</v>
      </c>
      <c r="M3" s="150" t="s">
        <v>62</v>
      </c>
      <c r="N3" s="150" t="s">
        <v>63</v>
      </c>
      <c r="O3" s="150" t="s">
        <v>64</v>
      </c>
      <c r="P3" s="150" t="s">
        <v>18</v>
      </c>
      <c r="Q3" s="153" t="s">
        <v>9</v>
      </c>
      <c r="R3" s="152" t="s">
        <v>8</v>
      </c>
      <c r="S3" s="150" t="s">
        <v>13</v>
      </c>
      <c r="T3" s="150" t="s">
        <v>17</v>
      </c>
      <c r="U3" s="100" t="s">
        <v>13</v>
      </c>
      <c r="V3" s="100" t="s">
        <v>17</v>
      </c>
      <c r="W3" s="100" t="s">
        <v>14</v>
      </c>
      <c r="X3" s="100" t="s">
        <v>13</v>
      </c>
      <c r="Y3" s="150" t="s">
        <v>59</v>
      </c>
      <c r="Z3" s="150" t="s">
        <v>18</v>
      </c>
      <c r="AA3" s="153" t="s">
        <v>9</v>
      </c>
      <c r="AB3" s="152" t="s">
        <v>8</v>
      </c>
      <c r="AC3" s="100" t="s">
        <v>13</v>
      </c>
      <c r="AD3" s="100" t="s">
        <v>15</v>
      </c>
      <c r="AE3" s="100" t="s">
        <v>14</v>
      </c>
      <c r="AF3" s="100" t="s">
        <v>29</v>
      </c>
      <c r="AG3" s="100" t="s">
        <v>14</v>
      </c>
      <c r="AH3" s="100" t="s">
        <v>15</v>
      </c>
      <c r="AI3" s="100" t="s">
        <v>18</v>
      </c>
      <c r="AJ3" s="153" t="s">
        <v>9</v>
      </c>
      <c r="AK3" s="152" t="s">
        <v>8</v>
      </c>
      <c r="AL3" s="100" t="s">
        <v>15</v>
      </c>
      <c r="AM3" s="100" t="s">
        <v>47</v>
      </c>
      <c r="AN3" s="100" t="s">
        <v>59</v>
      </c>
      <c r="AO3" s="100" t="s">
        <v>18</v>
      </c>
      <c r="AP3" s="153" t="s">
        <v>9</v>
      </c>
      <c r="AQ3" s="152" t="s">
        <v>8</v>
      </c>
      <c r="AR3" s="150" t="s">
        <v>15</v>
      </c>
      <c r="AS3" s="150" t="s">
        <v>18</v>
      </c>
      <c r="AT3" s="153" t="s">
        <v>9</v>
      </c>
      <c r="AU3" s="154" t="s">
        <v>8</v>
      </c>
      <c r="AV3" s="155" t="s">
        <v>13</v>
      </c>
      <c r="AW3" s="155" t="s">
        <v>18</v>
      </c>
      <c r="AX3" s="156" t="s">
        <v>9</v>
      </c>
      <c r="AY3" s="152" t="s">
        <v>8</v>
      </c>
      <c r="AZ3" s="100" t="s">
        <v>13</v>
      </c>
      <c r="BA3" s="100" t="s">
        <v>15</v>
      </c>
      <c r="BB3" s="100" t="s">
        <v>21</v>
      </c>
      <c r="BC3" s="150" t="s">
        <v>18</v>
      </c>
      <c r="BD3" s="153" t="s">
        <v>9</v>
      </c>
      <c r="BE3" s="152" t="s">
        <v>8</v>
      </c>
      <c r="BF3" s="150" t="s">
        <v>25</v>
      </c>
      <c r="BG3" s="150" t="s">
        <v>18</v>
      </c>
      <c r="BH3" s="153" t="s">
        <v>9</v>
      </c>
      <c r="BI3" s="152" t="s">
        <v>8</v>
      </c>
      <c r="BJ3" s="150" t="s">
        <v>26</v>
      </c>
      <c r="BK3" s="150" t="s">
        <v>18</v>
      </c>
      <c r="BL3" s="153" t="s">
        <v>9</v>
      </c>
    </row>
    <row r="4" spans="1:65" s="159" customFormat="1" ht="25.75" x14ac:dyDescent="0.3">
      <c r="A4" s="157"/>
      <c r="B4" s="158"/>
      <c r="D4" s="160"/>
      <c r="E4" s="161"/>
      <c r="Q4" s="162"/>
      <c r="R4" s="161"/>
      <c r="S4" s="159" t="s">
        <v>49</v>
      </c>
      <c r="T4" s="159" t="s">
        <v>49</v>
      </c>
      <c r="U4" s="108" t="s">
        <v>53</v>
      </c>
      <c r="V4" s="108" t="s">
        <v>53</v>
      </c>
      <c r="W4" s="108" t="s">
        <v>53</v>
      </c>
      <c r="X4" s="107" t="s">
        <v>54</v>
      </c>
      <c r="Y4" s="159" t="s">
        <v>52</v>
      </c>
      <c r="AA4" s="162"/>
      <c r="AB4" s="161"/>
      <c r="AC4" s="107" t="s">
        <v>60</v>
      </c>
      <c r="AD4" s="107" t="s">
        <v>60</v>
      </c>
      <c r="AE4" s="108" t="s">
        <v>19</v>
      </c>
      <c r="AF4" s="107" t="s">
        <v>54</v>
      </c>
      <c r="AG4" s="108" t="s">
        <v>52</v>
      </c>
      <c r="AH4" s="108" t="s">
        <v>52</v>
      </c>
      <c r="AI4" s="107"/>
      <c r="AJ4" s="162"/>
      <c r="AK4" s="161"/>
      <c r="AL4" s="108" t="s">
        <v>20</v>
      </c>
      <c r="AM4" s="108" t="s">
        <v>16</v>
      </c>
      <c r="AN4" s="108" t="s">
        <v>16</v>
      </c>
      <c r="AO4" s="107"/>
      <c r="AP4" s="162"/>
      <c r="AQ4" s="161"/>
      <c r="AT4" s="162"/>
      <c r="AU4" s="163"/>
      <c r="AV4" s="164"/>
      <c r="AW4" s="164"/>
      <c r="AX4" s="165"/>
      <c r="AY4" s="161"/>
      <c r="AZ4" s="107"/>
      <c r="BA4" s="107"/>
      <c r="BB4" s="107"/>
      <c r="BD4" s="162"/>
      <c r="BE4" s="161"/>
      <c r="BH4" s="162"/>
      <c r="BI4" s="161"/>
      <c r="BL4" s="162"/>
    </row>
    <row r="5" spans="1:65" x14ac:dyDescent="0.3">
      <c r="A5" s="173">
        <v>42491</v>
      </c>
      <c r="B5" s="134" t="s">
        <v>205</v>
      </c>
      <c r="C5" s="113">
        <f t="shared" ref="C5:C35" si="0">SUM(E5+R5+AB5+AK5+AQ5+AU5+AY5+BE5+BI5)</f>
        <v>0</v>
      </c>
      <c r="D5" s="112">
        <f>SUM(C5)</f>
        <v>0</v>
      </c>
      <c r="E5" s="116">
        <f>SUM(F5:P5)</f>
        <v>0</v>
      </c>
      <c r="Q5" s="181">
        <f>SUM(F5:P5)</f>
        <v>0</v>
      </c>
      <c r="R5" s="116">
        <f>SUM(S5:Z5)</f>
        <v>0</v>
      </c>
      <c r="AA5" s="181">
        <f>SUM(S5:Z5)</f>
        <v>0</v>
      </c>
      <c r="AB5" s="116">
        <f>SUM(AC5:AI5)</f>
        <v>0</v>
      </c>
      <c r="AJ5" s="181">
        <f>SUM(AC5:AI5)</f>
        <v>0</v>
      </c>
      <c r="AK5" s="116">
        <f>SUM(AL5:AO5)</f>
        <v>0</v>
      </c>
      <c r="AP5" s="181">
        <f>SUM(AL5:AO5)</f>
        <v>0</v>
      </c>
      <c r="AQ5" s="116">
        <f>SUM(AR5:AS5)</f>
        <v>0</v>
      </c>
      <c r="AT5" s="181">
        <f>SUM(AR5:AS5)</f>
        <v>0</v>
      </c>
      <c r="AU5" s="116">
        <f>SUM(AV5:AW5)</f>
        <v>0</v>
      </c>
      <c r="AX5" s="181">
        <f>SUM(AV5:AW5)</f>
        <v>0</v>
      </c>
      <c r="AY5" s="116">
        <f>SUM(AZ5:BC5)</f>
        <v>0</v>
      </c>
      <c r="BD5" s="181">
        <f>SUM(AZ5:BC5)</f>
        <v>0</v>
      </c>
      <c r="BE5" s="116">
        <f>SUM(BF5:BG5)</f>
        <v>0</v>
      </c>
      <c r="BH5" s="181">
        <f>SUM(BE5:BG5)</f>
        <v>0</v>
      </c>
      <c r="BI5" s="116">
        <f>SUM(BJ5:BK5)</f>
        <v>0</v>
      </c>
      <c r="BL5" s="181">
        <f>SUM(BJ5:BK5)</f>
        <v>0</v>
      </c>
      <c r="BM5" s="76" t="s">
        <v>222</v>
      </c>
    </row>
    <row r="6" spans="1:65" x14ac:dyDescent="0.3">
      <c r="A6" s="173">
        <v>42492</v>
      </c>
      <c r="B6" s="134" t="s">
        <v>215</v>
      </c>
      <c r="C6" s="113">
        <f t="shared" si="0"/>
        <v>0</v>
      </c>
      <c r="D6" s="112">
        <f>SUM(D5+C6)</f>
        <v>0</v>
      </c>
      <c r="E6" s="116">
        <f t="shared" ref="E6:E35" si="1">SUM(F6:P6)</f>
        <v>0</v>
      </c>
      <c r="Q6" s="181">
        <f t="shared" ref="Q6:Q35" si="2">SUM(Q5+E6)</f>
        <v>0</v>
      </c>
      <c r="R6" s="116">
        <f t="shared" ref="R6:R35" si="3">SUM(S6:Z6)</f>
        <v>0</v>
      </c>
      <c r="AA6" s="181">
        <f t="shared" ref="AA6:AA35" si="4">SUM(AA5+R6)</f>
        <v>0</v>
      </c>
      <c r="AB6" s="116">
        <f t="shared" ref="AB6:AB35" si="5">SUM(AC6:AI6)</f>
        <v>0</v>
      </c>
      <c r="AJ6" s="181">
        <f>SUM(AJ5+AB6)</f>
        <v>0</v>
      </c>
      <c r="AK6" s="116">
        <f t="shared" ref="AK6:AK35" si="6">SUM(AL6:AO6)</f>
        <v>0</v>
      </c>
      <c r="AP6" s="181">
        <f>SUM(AP5+AK6)</f>
        <v>0</v>
      </c>
      <c r="AQ6" s="116">
        <f>SUM(AR6:AS6)</f>
        <v>0</v>
      </c>
      <c r="AT6" s="181">
        <f>SUM(AQ6+AT5)</f>
        <v>0</v>
      </c>
      <c r="AU6" s="116">
        <f t="shared" ref="AU6:AU35" si="7">SUM(AV6:AW6)</f>
        <v>0</v>
      </c>
      <c r="AX6" s="181">
        <f>SUM(AU6+AX5)</f>
        <v>0</v>
      </c>
      <c r="AY6" s="116">
        <f t="shared" ref="AY6:AY35" si="8">SUM(AZ6:BC6)</f>
        <v>0</v>
      </c>
      <c r="BD6" s="181">
        <f>SUM(AY6+BD5)</f>
        <v>0</v>
      </c>
      <c r="BE6" s="116">
        <f t="shared" ref="BE6:BE35" si="9">SUM(BF6:BG6)</f>
        <v>0</v>
      </c>
      <c r="BH6" s="181">
        <f>SUM(BE6+BH5)</f>
        <v>0</v>
      </c>
      <c r="BI6" s="116">
        <f t="shared" ref="BI6:BI35" si="10">SUM(BJ6:BK6)</f>
        <v>0</v>
      </c>
      <c r="BL6" s="181">
        <f>SUM(BI6+BL5)</f>
        <v>0</v>
      </c>
    </row>
    <row r="7" spans="1:65" x14ac:dyDescent="0.3">
      <c r="A7" s="173">
        <v>42493</v>
      </c>
      <c r="B7" s="134" t="s">
        <v>205</v>
      </c>
      <c r="C7" s="113">
        <f t="shared" si="0"/>
        <v>3</v>
      </c>
      <c r="D7" s="112">
        <f t="shared" ref="D7:D35" si="11">SUM(D6+C7)</f>
        <v>3</v>
      </c>
      <c r="E7" s="116">
        <f t="shared" si="1"/>
        <v>0</v>
      </c>
      <c r="Q7" s="181">
        <f t="shared" si="2"/>
        <v>0</v>
      </c>
      <c r="R7" s="116">
        <f t="shared" si="3"/>
        <v>0</v>
      </c>
      <c r="AA7" s="181">
        <f t="shared" si="4"/>
        <v>0</v>
      </c>
      <c r="AB7" s="116">
        <f t="shared" si="5"/>
        <v>0</v>
      </c>
      <c r="AJ7" s="181">
        <f t="shared" ref="AJ7:AJ35" si="12">SUM(AJ6+AB7)</f>
        <v>0</v>
      </c>
      <c r="AK7" s="116">
        <f t="shared" si="6"/>
        <v>0</v>
      </c>
      <c r="AP7" s="181">
        <f t="shared" ref="AP7:AP35" si="13">SUM(AP6+AK7)</f>
        <v>0</v>
      </c>
      <c r="AQ7" s="116">
        <f t="shared" ref="AQ7:AQ35" si="14">SUM(AR7:AS7)</f>
        <v>0</v>
      </c>
      <c r="AT7" s="181">
        <f t="shared" ref="AT7:AT35" si="15">SUM(AQ7+AT6)</f>
        <v>0</v>
      </c>
      <c r="AU7" s="116">
        <f t="shared" si="7"/>
        <v>0</v>
      </c>
      <c r="AX7" s="181">
        <f>SUM(AU7+AX6)</f>
        <v>0</v>
      </c>
      <c r="AY7" s="116">
        <f t="shared" si="8"/>
        <v>1</v>
      </c>
      <c r="BA7" s="10">
        <v>1</v>
      </c>
      <c r="BD7" s="181">
        <f t="shared" ref="BD7:BD35" si="16">SUM(AY7+BD6)</f>
        <v>1</v>
      </c>
      <c r="BE7" s="116">
        <f t="shared" si="9"/>
        <v>2</v>
      </c>
      <c r="BF7" s="10">
        <v>2</v>
      </c>
      <c r="BH7" s="181">
        <f t="shared" ref="BH7:BH35" si="17">SUM(BE7+BH6)</f>
        <v>2</v>
      </c>
      <c r="BI7" s="116">
        <f t="shared" si="10"/>
        <v>0</v>
      </c>
      <c r="BL7" s="181">
        <f t="shared" ref="BL7:BL35" si="18">SUM(BI7+BL6)</f>
        <v>0</v>
      </c>
    </row>
    <row r="8" spans="1:65" x14ac:dyDescent="0.3">
      <c r="A8" s="173">
        <v>42494</v>
      </c>
      <c r="B8" s="134" t="s">
        <v>215</v>
      </c>
      <c r="C8" s="113">
        <f t="shared" si="0"/>
        <v>0</v>
      </c>
      <c r="D8" s="112">
        <f t="shared" si="11"/>
        <v>3</v>
      </c>
      <c r="E8" s="116">
        <f t="shared" si="1"/>
        <v>0</v>
      </c>
      <c r="Q8" s="181">
        <f t="shared" si="2"/>
        <v>0</v>
      </c>
      <c r="R8" s="116">
        <f t="shared" si="3"/>
        <v>0</v>
      </c>
      <c r="AA8" s="181">
        <f t="shared" si="4"/>
        <v>0</v>
      </c>
      <c r="AB8" s="116">
        <f t="shared" si="5"/>
        <v>0</v>
      </c>
      <c r="AJ8" s="181">
        <f t="shared" si="12"/>
        <v>0</v>
      </c>
      <c r="AK8" s="116">
        <f t="shared" si="6"/>
        <v>0</v>
      </c>
      <c r="AP8" s="181">
        <f t="shared" si="13"/>
        <v>0</v>
      </c>
      <c r="AQ8" s="116">
        <f t="shared" si="14"/>
        <v>0</v>
      </c>
      <c r="AT8" s="181">
        <f t="shared" si="15"/>
        <v>0</v>
      </c>
      <c r="AU8" s="116">
        <f t="shared" si="7"/>
        <v>0</v>
      </c>
      <c r="AX8" s="181">
        <f t="shared" ref="AX8:AX35" si="19">SUM(AU8+AX7)</f>
        <v>0</v>
      </c>
      <c r="AY8" s="116">
        <f t="shared" si="8"/>
        <v>0</v>
      </c>
      <c r="BD8" s="181">
        <f t="shared" si="16"/>
        <v>1</v>
      </c>
      <c r="BE8" s="116">
        <f t="shared" si="9"/>
        <v>0</v>
      </c>
      <c r="BH8" s="181">
        <f t="shared" si="17"/>
        <v>2</v>
      </c>
      <c r="BI8" s="116">
        <f t="shared" si="10"/>
        <v>0</v>
      </c>
      <c r="BL8" s="181">
        <f>SUM(BI8+BL7)</f>
        <v>0</v>
      </c>
    </row>
    <row r="9" spans="1:65" x14ac:dyDescent="0.3">
      <c r="A9" s="173">
        <v>42495</v>
      </c>
      <c r="B9" s="134" t="s">
        <v>205</v>
      </c>
      <c r="C9" s="113">
        <f t="shared" si="0"/>
        <v>0</v>
      </c>
      <c r="D9" s="112">
        <f t="shared" si="11"/>
        <v>3</v>
      </c>
      <c r="E9" s="116">
        <f t="shared" si="1"/>
        <v>0</v>
      </c>
      <c r="Q9" s="181">
        <f t="shared" si="2"/>
        <v>0</v>
      </c>
      <c r="R9" s="116">
        <f t="shared" si="3"/>
        <v>0</v>
      </c>
      <c r="AA9" s="181">
        <f t="shared" si="4"/>
        <v>0</v>
      </c>
      <c r="AB9" s="116">
        <f t="shared" si="5"/>
        <v>0</v>
      </c>
      <c r="AJ9" s="181">
        <f t="shared" si="12"/>
        <v>0</v>
      </c>
      <c r="AK9" s="116">
        <f t="shared" si="6"/>
        <v>0</v>
      </c>
      <c r="AP9" s="181">
        <f t="shared" si="13"/>
        <v>0</v>
      </c>
      <c r="AQ9" s="116">
        <f t="shared" si="14"/>
        <v>0</v>
      </c>
      <c r="AT9" s="181">
        <f t="shared" si="15"/>
        <v>0</v>
      </c>
      <c r="AU9" s="116">
        <f t="shared" si="7"/>
        <v>0</v>
      </c>
      <c r="AX9" s="181">
        <f t="shared" si="19"/>
        <v>0</v>
      </c>
      <c r="AY9" s="116">
        <f t="shared" si="8"/>
        <v>0</v>
      </c>
      <c r="BD9" s="181">
        <f t="shared" si="16"/>
        <v>1</v>
      </c>
      <c r="BE9" s="116">
        <f t="shared" si="9"/>
        <v>0</v>
      </c>
      <c r="BH9" s="181">
        <f t="shared" si="17"/>
        <v>2</v>
      </c>
      <c r="BI9" s="116">
        <f t="shared" si="10"/>
        <v>0</v>
      </c>
      <c r="BL9" s="181">
        <f t="shared" si="18"/>
        <v>0</v>
      </c>
      <c r="BM9" s="76" t="s">
        <v>273</v>
      </c>
    </row>
    <row r="10" spans="1:65" x14ac:dyDescent="0.3">
      <c r="A10" s="173">
        <v>42496</v>
      </c>
      <c r="B10" s="134" t="s">
        <v>215</v>
      </c>
      <c r="C10" s="113">
        <f t="shared" si="0"/>
        <v>0</v>
      </c>
      <c r="D10" s="112">
        <f t="shared" si="11"/>
        <v>3</v>
      </c>
      <c r="E10" s="116">
        <f t="shared" si="1"/>
        <v>0</v>
      </c>
      <c r="Q10" s="181">
        <f t="shared" si="2"/>
        <v>0</v>
      </c>
      <c r="R10" s="116">
        <f t="shared" si="3"/>
        <v>0</v>
      </c>
      <c r="AA10" s="181">
        <f t="shared" si="4"/>
        <v>0</v>
      </c>
      <c r="AB10" s="116">
        <f t="shared" si="5"/>
        <v>0</v>
      </c>
      <c r="AJ10" s="181">
        <f t="shared" si="12"/>
        <v>0</v>
      </c>
      <c r="AK10" s="116">
        <f t="shared" si="6"/>
        <v>0</v>
      </c>
      <c r="AP10" s="181">
        <f t="shared" si="13"/>
        <v>0</v>
      </c>
      <c r="AQ10" s="116">
        <f t="shared" si="14"/>
        <v>0</v>
      </c>
      <c r="AT10" s="181">
        <f t="shared" si="15"/>
        <v>0</v>
      </c>
      <c r="AU10" s="116">
        <f t="shared" si="7"/>
        <v>0</v>
      </c>
      <c r="AX10" s="181">
        <f t="shared" si="19"/>
        <v>0</v>
      </c>
      <c r="AY10" s="116">
        <f t="shared" si="8"/>
        <v>0</v>
      </c>
      <c r="BD10" s="181">
        <f t="shared" si="16"/>
        <v>1</v>
      </c>
      <c r="BE10" s="116">
        <f t="shared" si="9"/>
        <v>0</v>
      </c>
      <c r="BH10" s="181">
        <f t="shared" si="17"/>
        <v>2</v>
      </c>
      <c r="BI10" s="116">
        <f t="shared" si="10"/>
        <v>0</v>
      </c>
      <c r="BL10" s="181">
        <f t="shared" si="18"/>
        <v>0</v>
      </c>
    </row>
    <row r="11" spans="1:65" x14ac:dyDescent="0.3">
      <c r="A11" s="173">
        <v>42497</v>
      </c>
      <c r="B11" s="134" t="s">
        <v>215</v>
      </c>
      <c r="C11" s="113">
        <f t="shared" si="0"/>
        <v>0</v>
      </c>
      <c r="D11" s="112">
        <f t="shared" si="11"/>
        <v>3</v>
      </c>
      <c r="E11" s="116">
        <f t="shared" si="1"/>
        <v>0</v>
      </c>
      <c r="Q11" s="181">
        <f t="shared" si="2"/>
        <v>0</v>
      </c>
      <c r="R11" s="116">
        <f t="shared" si="3"/>
        <v>0</v>
      </c>
      <c r="AA11" s="181">
        <f t="shared" si="4"/>
        <v>0</v>
      </c>
      <c r="AB11" s="116">
        <f t="shared" si="5"/>
        <v>0</v>
      </c>
      <c r="AJ11" s="181">
        <f t="shared" si="12"/>
        <v>0</v>
      </c>
      <c r="AK11" s="116">
        <f t="shared" si="6"/>
        <v>0</v>
      </c>
      <c r="AP11" s="181">
        <f t="shared" si="13"/>
        <v>0</v>
      </c>
      <c r="AQ11" s="116">
        <f t="shared" si="14"/>
        <v>0</v>
      </c>
      <c r="AT11" s="181">
        <f t="shared" si="15"/>
        <v>0</v>
      </c>
      <c r="AU11" s="116">
        <f t="shared" si="7"/>
        <v>0</v>
      </c>
      <c r="AX11" s="181">
        <f t="shared" si="19"/>
        <v>0</v>
      </c>
      <c r="AY11" s="116">
        <f t="shared" si="8"/>
        <v>0</v>
      </c>
      <c r="BD11" s="181">
        <f t="shared" si="16"/>
        <v>1</v>
      </c>
      <c r="BE11" s="116">
        <f t="shared" si="9"/>
        <v>0</v>
      </c>
      <c r="BH11" s="181">
        <f t="shared" si="17"/>
        <v>2</v>
      </c>
      <c r="BI11" s="116">
        <f t="shared" si="10"/>
        <v>0</v>
      </c>
      <c r="BL11" s="181">
        <f t="shared" si="18"/>
        <v>0</v>
      </c>
    </row>
    <row r="12" spans="1:65" x14ac:dyDescent="0.3">
      <c r="A12" s="173">
        <v>42498</v>
      </c>
      <c r="B12" s="134" t="s">
        <v>205</v>
      </c>
      <c r="C12" s="113">
        <f t="shared" si="0"/>
        <v>0</v>
      </c>
      <c r="D12" s="112">
        <f t="shared" si="11"/>
        <v>3</v>
      </c>
      <c r="E12" s="116">
        <f t="shared" si="1"/>
        <v>0</v>
      </c>
      <c r="Q12" s="181">
        <f t="shared" si="2"/>
        <v>0</v>
      </c>
      <c r="R12" s="116">
        <f t="shared" si="3"/>
        <v>0</v>
      </c>
      <c r="AA12" s="181">
        <f t="shared" si="4"/>
        <v>0</v>
      </c>
      <c r="AB12" s="116">
        <f t="shared" si="5"/>
        <v>0</v>
      </c>
      <c r="AJ12" s="181">
        <f t="shared" si="12"/>
        <v>0</v>
      </c>
      <c r="AK12" s="116">
        <f t="shared" si="6"/>
        <v>0</v>
      </c>
      <c r="AP12" s="181">
        <f t="shared" si="13"/>
        <v>0</v>
      </c>
      <c r="AQ12" s="116">
        <f t="shared" si="14"/>
        <v>0</v>
      </c>
      <c r="AT12" s="181">
        <f t="shared" si="15"/>
        <v>0</v>
      </c>
      <c r="AU12" s="116">
        <f t="shared" si="7"/>
        <v>0</v>
      </c>
      <c r="AX12" s="181">
        <f t="shared" si="19"/>
        <v>0</v>
      </c>
      <c r="AY12" s="116">
        <f t="shared" si="8"/>
        <v>0</v>
      </c>
      <c r="BD12" s="181">
        <f t="shared" si="16"/>
        <v>1</v>
      </c>
      <c r="BE12" s="116">
        <f t="shared" si="9"/>
        <v>0</v>
      </c>
      <c r="BH12" s="181">
        <f t="shared" si="17"/>
        <v>2</v>
      </c>
      <c r="BI12" s="116">
        <f t="shared" si="10"/>
        <v>0</v>
      </c>
      <c r="BL12" s="181">
        <f t="shared" si="18"/>
        <v>0</v>
      </c>
      <c r="BM12" s="76" t="s">
        <v>116</v>
      </c>
    </row>
    <row r="13" spans="1:65" x14ac:dyDescent="0.3">
      <c r="A13" s="173">
        <v>42499</v>
      </c>
      <c r="B13" s="134" t="s">
        <v>215</v>
      </c>
      <c r="C13" s="113">
        <f t="shared" si="0"/>
        <v>0</v>
      </c>
      <c r="D13" s="112">
        <f t="shared" si="11"/>
        <v>3</v>
      </c>
      <c r="E13" s="116">
        <f t="shared" si="1"/>
        <v>0</v>
      </c>
      <c r="Q13" s="181">
        <f t="shared" si="2"/>
        <v>0</v>
      </c>
      <c r="R13" s="116">
        <f t="shared" si="3"/>
        <v>0</v>
      </c>
      <c r="AA13" s="181">
        <f t="shared" si="4"/>
        <v>0</v>
      </c>
      <c r="AB13" s="116">
        <f t="shared" si="5"/>
        <v>0</v>
      </c>
      <c r="AJ13" s="181">
        <f t="shared" si="12"/>
        <v>0</v>
      </c>
      <c r="AK13" s="116">
        <f t="shared" si="6"/>
        <v>0</v>
      </c>
      <c r="AP13" s="181">
        <f t="shared" si="13"/>
        <v>0</v>
      </c>
      <c r="AQ13" s="116">
        <f t="shared" si="14"/>
        <v>0</v>
      </c>
      <c r="AT13" s="181">
        <f t="shared" si="15"/>
        <v>0</v>
      </c>
      <c r="AU13" s="116">
        <f t="shared" si="7"/>
        <v>0</v>
      </c>
      <c r="AX13" s="181">
        <f t="shared" si="19"/>
        <v>0</v>
      </c>
      <c r="AY13" s="116">
        <f t="shared" si="8"/>
        <v>0</v>
      </c>
      <c r="BD13" s="181">
        <f t="shared" si="16"/>
        <v>1</v>
      </c>
      <c r="BE13" s="116">
        <f t="shared" si="9"/>
        <v>0</v>
      </c>
      <c r="BH13" s="181">
        <f t="shared" si="17"/>
        <v>2</v>
      </c>
      <c r="BI13" s="116">
        <f t="shared" si="10"/>
        <v>0</v>
      </c>
      <c r="BL13" s="181">
        <f t="shared" si="18"/>
        <v>0</v>
      </c>
    </row>
    <row r="14" spans="1:65" x14ac:dyDescent="0.3">
      <c r="A14" s="173">
        <v>42500</v>
      </c>
      <c r="B14" s="134" t="s">
        <v>205</v>
      </c>
      <c r="C14" s="113">
        <f t="shared" si="0"/>
        <v>4</v>
      </c>
      <c r="D14" s="112">
        <f t="shared" si="11"/>
        <v>7</v>
      </c>
      <c r="E14" s="116">
        <f t="shared" si="1"/>
        <v>0</v>
      </c>
      <c r="Q14" s="181">
        <f t="shared" si="2"/>
        <v>0</v>
      </c>
      <c r="R14" s="116">
        <f t="shared" si="3"/>
        <v>0</v>
      </c>
      <c r="AA14" s="181">
        <f t="shared" si="4"/>
        <v>0</v>
      </c>
      <c r="AB14" s="116">
        <f t="shared" si="5"/>
        <v>0</v>
      </c>
      <c r="AJ14" s="181">
        <f t="shared" si="12"/>
        <v>0</v>
      </c>
      <c r="AK14" s="116">
        <f t="shared" si="6"/>
        <v>0</v>
      </c>
      <c r="AP14" s="181">
        <f t="shared" si="13"/>
        <v>0</v>
      </c>
      <c r="AQ14" s="116">
        <f t="shared" si="14"/>
        <v>0</v>
      </c>
      <c r="AT14" s="181">
        <f t="shared" si="15"/>
        <v>0</v>
      </c>
      <c r="AU14" s="116">
        <f t="shared" si="7"/>
        <v>0</v>
      </c>
      <c r="AX14" s="181">
        <f t="shared" si="19"/>
        <v>0</v>
      </c>
      <c r="AY14" s="116">
        <f t="shared" si="8"/>
        <v>0</v>
      </c>
      <c r="BD14" s="181">
        <f t="shared" si="16"/>
        <v>1</v>
      </c>
      <c r="BE14" s="116">
        <f t="shared" si="9"/>
        <v>4</v>
      </c>
      <c r="BF14" s="10">
        <v>4</v>
      </c>
      <c r="BH14" s="181">
        <f t="shared" si="17"/>
        <v>6</v>
      </c>
      <c r="BI14" s="116">
        <f t="shared" si="10"/>
        <v>0</v>
      </c>
      <c r="BL14" s="181">
        <f t="shared" si="18"/>
        <v>0</v>
      </c>
      <c r="BM14" s="76" t="s">
        <v>274</v>
      </c>
    </row>
    <row r="15" spans="1:65" x14ac:dyDescent="0.3">
      <c r="A15" s="173">
        <v>42501</v>
      </c>
      <c r="B15" s="134" t="s">
        <v>215</v>
      </c>
      <c r="C15" s="113">
        <f t="shared" si="0"/>
        <v>0</v>
      </c>
      <c r="D15" s="112">
        <f t="shared" si="11"/>
        <v>7</v>
      </c>
      <c r="E15" s="116">
        <f t="shared" si="1"/>
        <v>0</v>
      </c>
      <c r="Q15" s="181">
        <f t="shared" si="2"/>
        <v>0</v>
      </c>
      <c r="R15" s="116">
        <f t="shared" si="3"/>
        <v>0</v>
      </c>
      <c r="AA15" s="181">
        <f t="shared" si="4"/>
        <v>0</v>
      </c>
      <c r="AB15" s="116">
        <f t="shared" si="5"/>
        <v>0</v>
      </c>
      <c r="AJ15" s="181">
        <f t="shared" si="12"/>
        <v>0</v>
      </c>
      <c r="AK15" s="116">
        <f t="shared" si="6"/>
        <v>0</v>
      </c>
      <c r="AP15" s="181">
        <f t="shared" si="13"/>
        <v>0</v>
      </c>
      <c r="AQ15" s="116">
        <f t="shared" si="14"/>
        <v>0</v>
      </c>
      <c r="AT15" s="181">
        <f t="shared" si="15"/>
        <v>0</v>
      </c>
      <c r="AU15" s="116">
        <f t="shared" si="7"/>
        <v>0</v>
      </c>
      <c r="AX15" s="181">
        <f t="shared" si="19"/>
        <v>0</v>
      </c>
      <c r="AY15" s="116">
        <f t="shared" si="8"/>
        <v>0</v>
      </c>
      <c r="BD15" s="181">
        <f t="shared" si="16"/>
        <v>1</v>
      </c>
      <c r="BE15" s="116">
        <f t="shared" si="9"/>
        <v>0</v>
      </c>
      <c r="BH15" s="181">
        <f t="shared" si="17"/>
        <v>6</v>
      </c>
      <c r="BI15" s="116">
        <f t="shared" si="10"/>
        <v>0</v>
      </c>
      <c r="BL15" s="181">
        <f t="shared" si="18"/>
        <v>0</v>
      </c>
    </row>
    <row r="16" spans="1:65" x14ac:dyDescent="0.3">
      <c r="A16" s="173">
        <v>42502</v>
      </c>
      <c r="B16" s="134" t="s">
        <v>205</v>
      </c>
      <c r="C16" s="113">
        <f t="shared" si="0"/>
        <v>0</v>
      </c>
      <c r="D16" s="112">
        <f t="shared" si="11"/>
        <v>7</v>
      </c>
      <c r="E16" s="116">
        <f t="shared" si="1"/>
        <v>0</v>
      </c>
      <c r="Q16" s="181">
        <f t="shared" si="2"/>
        <v>0</v>
      </c>
      <c r="R16" s="116">
        <f t="shared" si="3"/>
        <v>0</v>
      </c>
      <c r="AA16" s="181">
        <f t="shared" si="4"/>
        <v>0</v>
      </c>
      <c r="AB16" s="116">
        <f t="shared" si="5"/>
        <v>0</v>
      </c>
      <c r="AJ16" s="181">
        <f t="shared" si="12"/>
        <v>0</v>
      </c>
      <c r="AK16" s="116">
        <f t="shared" si="6"/>
        <v>0</v>
      </c>
      <c r="AP16" s="181">
        <f t="shared" si="13"/>
        <v>0</v>
      </c>
      <c r="AQ16" s="116">
        <f t="shared" si="14"/>
        <v>0</v>
      </c>
      <c r="AT16" s="181">
        <f t="shared" si="15"/>
        <v>0</v>
      </c>
      <c r="AU16" s="116">
        <f t="shared" si="7"/>
        <v>0</v>
      </c>
      <c r="AX16" s="181">
        <f t="shared" si="19"/>
        <v>0</v>
      </c>
      <c r="AY16" s="116">
        <f>SUM(AZ16:BC16)</f>
        <v>0</v>
      </c>
      <c r="BD16" s="181">
        <f t="shared" si="16"/>
        <v>1</v>
      </c>
      <c r="BE16" s="116">
        <f t="shared" si="9"/>
        <v>0</v>
      </c>
      <c r="BH16" s="181">
        <f t="shared" si="17"/>
        <v>6</v>
      </c>
      <c r="BI16" s="116">
        <f t="shared" si="10"/>
        <v>0</v>
      </c>
      <c r="BL16" s="181">
        <f t="shared" si="18"/>
        <v>0</v>
      </c>
      <c r="BM16" s="76" t="s">
        <v>116</v>
      </c>
    </row>
    <row r="17" spans="1:65" x14ac:dyDescent="0.3">
      <c r="A17" s="173">
        <v>42503</v>
      </c>
      <c r="B17" s="134" t="s">
        <v>215</v>
      </c>
      <c r="C17" s="113">
        <f t="shared" si="0"/>
        <v>0</v>
      </c>
      <c r="D17" s="112">
        <f t="shared" si="11"/>
        <v>7</v>
      </c>
      <c r="E17" s="116">
        <f t="shared" si="1"/>
        <v>0</v>
      </c>
      <c r="Q17" s="181">
        <f t="shared" si="2"/>
        <v>0</v>
      </c>
      <c r="R17" s="116">
        <f t="shared" si="3"/>
        <v>0</v>
      </c>
      <c r="AA17" s="181">
        <f t="shared" si="4"/>
        <v>0</v>
      </c>
      <c r="AB17" s="116">
        <f t="shared" si="5"/>
        <v>0</v>
      </c>
      <c r="AJ17" s="181">
        <f t="shared" si="12"/>
        <v>0</v>
      </c>
      <c r="AK17" s="116">
        <f t="shared" si="6"/>
        <v>0</v>
      </c>
      <c r="AP17" s="181">
        <f t="shared" si="13"/>
        <v>0</v>
      </c>
      <c r="AQ17" s="116">
        <f t="shared" si="14"/>
        <v>0</v>
      </c>
      <c r="AT17" s="181">
        <f t="shared" si="15"/>
        <v>0</v>
      </c>
      <c r="AU17" s="116">
        <f t="shared" si="7"/>
        <v>0</v>
      </c>
      <c r="AX17" s="181">
        <f t="shared" si="19"/>
        <v>0</v>
      </c>
      <c r="AY17" s="116">
        <f t="shared" si="8"/>
        <v>0</v>
      </c>
      <c r="BD17" s="181">
        <f t="shared" si="16"/>
        <v>1</v>
      </c>
      <c r="BE17" s="116">
        <f t="shared" si="9"/>
        <v>0</v>
      </c>
      <c r="BH17" s="181">
        <f t="shared" si="17"/>
        <v>6</v>
      </c>
      <c r="BI17" s="116">
        <f t="shared" si="10"/>
        <v>0</v>
      </c>
      <c r="BL17" s="181">
        <f t="shared" si="18"/>
        <v>0</v>
      </c>
    </row>
    <row r="18" spans="1:65" x14ac:dyDescent="0.3">
      <c r="A18" s="173">
        <v>42504</v>
      </c>
      <c r="B18" s="134" t="s">
        <v>215</v>
      </c>
      <c r="C18" s="113">
        <f t="shared" si="0"/>
        <v>0</v>
      </c>
      <c r="D18" s="112">
        <f t="shared" si="11"/>
        <v>7</v>
      </c>
      <c r="E18" s="116">
        <f t="shared" si="1"/>
        <v>0</v>
      </c>
      <c r="Q18" s="181">
        <f t="shared" si="2"/>
        <v>0</v>
      </c>
      <c r="R18" s="116">
        <f t="shared" si="3"/>
        <v>0</v>
      </c>
      <c r="AA18" s="181">
        <f t="shared" si="4"/>
        <v>0</v>
      </c>
      <c r="AB18" s="116">
        <f t="shared" si="5"/>
        <v>0</v>
      </c>
      <c r="AJ18" s="181">
        <f t="shared" si="12"/>
        <v>0</v>
      </c>
      <c r="AK18" s="116">
        <f t="shared" si="6"/>
        <v>0</v>
      </c>
      <c r="AP18" s="181">
        <f t="shared" si="13"/>
        <v>0</v>
      </c>
      <c r="AQ18" s="116">
        <f t="shared" si="14"/>
        <v>0</v>
      </c>
      <c r="AT18" s="181">
        <f t="shared" si="15"/>
        <v>0</v>
      </c>
      <c r="AU18" s="116">
        <f t="shared" si="7"/>
        <v>0</v>
      </c>
      <c r="AX18" s="181">
        <f t="shared" si="19"/>
        <v>0</v>
      </c>
      <c r="AY18" s="116">
        <f t="shared" si="8"/>
        <v>0</v>
      </c>
      <c r="BD18" s="181">
        <f t="shared" si="16"/>
        <v>1</v>
      </c>
      <c r="BE18" s="116">
        <f t="shared" si="9"/>
        <v>0</v>
      </c>
      <c r="BH18" s="181">
        <f t="shared" si="17"/>
        <v>6</v>
      </c>
      <c r="BI18" s="116">
        <f t="shared" si="10"/>
        <v>0</v>
      </c>
      <c r="BL18" s="181">
        <f t="shared" si="18"/>
        <v>0</v>
      </c>
    </row>
    <row r="19" spans="1:65" x14ac:dyDescent="0.3">
      <c r="A19" s="173">
        <v>42505</v>
      </c>
      <c r="B19" s="134" t="s">
        <v>205</v>
      </c>
      <c r="C19" s="113">
        <f t="shared" si="0"/>
        <v>0</v>
      </c>
      <c r="D19" s="112">
        <f t="shared" si="11"/>
        <v>7</v>
      </c>
      <c r="E19" s="116">
        <f t="shared" si="1"/>
        <v>0</v>
      </c>
      <c r="Q19" s="181">
        <f t="shared" si="2"/>
        <v>0</v>
      </c>
      <c r="R19" s="116">
        <f t="shared" si="3"/>
        <v>0</v>
      </c>
      <c r="AA19" s="181">
        <f t="shared" si="4"/>
        <v>0</v>
      </c>
      <c r="AB19" s="116">
        <f t="shared" si="5"/>
        <v>0</v>
      </c>
      <c r="AJ19" s="181">
        <f t="shared" si="12"/>
        <v>0</v>
      </c>
      <c r="AK19" s="116">
        <f t="shared" si="6"/>
        <v>0</v>
      </c>
      <c r="AP19" s="181">
        <f t="shared" si="13"/>
        <v>0</v>
      </c>
      <c r="AQ19" s="116">
        <f t="shared" si="14"/>
        <v>0</v>
      </c>
      <c r="AT19" s="181">
        <f t="shared" si="15"/>
        <v>0</v>
      </c>
      <c r="AU19" s="116">
        <f t="shared" si="7"/>
        <v>0</v>
      </c>
      <c r="AX19" s="181">
        <f t="shared" si="19"/>
        <v>0</v>
      </c>
      <c r="AY19" s="116">
        <f t="shared" si="8"/>
        <v>0</v>
      </c>
      <c r="BD19" s="181">
        <f t="shared" si="16"/>
        <v>1</v>
      </c>
      <c r="BE19" s="116">
        <f t="shared" si="9"/>
        <v>0</v>
      </c>
      <c r="BH19" s="181">
        <f t="shared" si="17"/>
        <v>6</v>
      </c>
      <c r="BI19" s="116">
        <f t="shared" si="10"/>
        <v>0</v>
      </c>
      <c r="BL19" s="181">
        <f t="shared" si="18"/>
        <v>0</v>
      </c>
      <c r="BM19" s="76" t="s">
        <v>116</v>
      </c>
    </row>
    <row r="20" spans="1:65" x14ac:dyDescent="0.3">
      <c r="A20" s="173">
        <v>42506</v>
      </c>
      <c r="B20" s="134" t="s">
        <v>215</v>
      </c>
      <c r="C20" s="113">
        <f t="shared" si="0"/>
        <v>0</v>
      </c>
      <c r="D20" s="112">
        <f t="shared" si="11"/>
        <v>7</v>
      </c>
      <c r="E20" s="116">
        <f t="shared" si="1"/>
        <v>0</v>
      </c>
      <c r="Q20" s="181">
        <f t="shared" si="2"/>
        <v>0</v>
      </c>
      <c r="R20" s="116">
        <f t="shared" si="3"/>
        <v>0</v>
      </c>
      <c r="AA20" s="181">
        <f t="shared" si="4"/>
        <v>0</v>
      </c>
      <c r="AB20" s="116">
        <f t="shared" si="5"/>
        <v>0</v>
      </c>
      <c r="AJ20" s="181">
        <f t="shared" si="12"/>
        <v>0</v>
      </c>
      <c r="AK20" s="116">
        <f t="shared" si="6"/>
        <v>0</v>
      </c>
      <c r="AP20" s="181">
        <f t="shared" si="13"/>
        <v>0</v>
      </c>
      <c r="AQ20" s="116">
        <f t="shared" si="14"/>
        <v>0</v>
      </c>
      <c r="AT20" s="181">
        <f t="shared" si="15"/>
        <v>0</v>
      </c>
      <c r="AU20" s="116">
        <f t="shared" si="7"/>
        <v>0</v>
      </c>
      <c r="AX20" s="181">
        <f t="shared" si="19"/>
        <v>0</v>
      </c>
      <c r="AY20" s="116">
        <f t="shared" si="8"/>
        <v>0</v>
      </c>
      <c r="BD20" s="181">
        <f t="shared" si="16"/>
        <v>1</v>
      </c>
      <c r="BE20" s="116">
        <f t="shared" si="9"/>
        <v>0</v>
      </c>
      <c r="BH20" s="181">
        <f t="shared" si="17"/>
        <v>6</v>
      </c>
      <c r="BI20" s="116">
        <f t="shared" si="10"/>
        <v>0</v>
      </c>
      <c r="BL20" s="181">
        <f t="shared" si="18"/>
        <v>0</v>
      </c>
    </row>
    <row r="21" spans="1:65" x14ac:dyDescent="0.3">
      <c r="A21" s="173">
        <v>42507</v>
      </c>
      <c r="B21" s="134" t="s">
        <v>205</v>
      </c>
      <c r="C21" s="113">
        <f t="shared" si="0"/>
        <v>0</v>
      </c>
      <c r="D21" s="112">
        <f t="shared" si="11"/>
        <v>7</v>
      </c>
      <c r="E21" s="116">
        <f t="shared" si="1"/>
        <v>0</v>
      </c>
      <c r="Q21" s="181">
        <f t="shared" si="2"/>
        <v>0</v>
      </c>
      <c r="R21" s="116">
        <f t="shared" si="3"/>
        <v>0</v>
      </c>
      <c r="AA21" s="181">
        <f t="shared" si="4"/>
        <v>0</v>
      </c>
      <c r="AB21" s="116">
        <f t="shared" si="5"/>
        <v>0</v>
      </c>
      <c r="AJ21" s="181">
        <f t="shared" si="12"/>
        <v>0</v>
      </c>
      <c r="AK21" s="116">
        <f t="shared" si="6"/>
        <v>0</v>
      </c>
      <c r="AP21" s="181">
        <f t="shared" si="13"/>
        <v>0</v>
      </c>
      <c r="AQ21" s="116">
        <f t="shared" si="14"/>
        <v>0</v>
      </c>
      <c r="AT21" s="181">
        <f t="shared" si="15"/>
        <v>0</v>
      </c>
      <c r="AU21" s="116">
        <f t="shared" si="7"/>
        <v>0</v>
      </c>
      <c r="AX21" s="181">
        <f t="shared" si="19"/>
        <v>0</v>
      </c>
      <c r="AY21" s="116">
        <f t="shared" si="8"/>
        <v>0</v>
      </c>
      <c r="BD21" s="181">
        <f t="shared" si="16"/>
        <v>1</v>
      </c>
      <c r="BE21" s="116">
        <f t="shared" si="9"/>
        <v>0</v>
      </c>
      <c r="BH21" s="181">
        <f t="shared" si="17"/>
        <v>6</v>
      </c>
      <c r="BI21" s="116">
        <f t="shared" si="10"/>
        <v>0</v>
      </c>
      <c r="BL21" s="181">
        <f t="shared" si="18"/>
        <v>0</v>
      </c>
      <c r="BM21" s="76" t="s">
        <v>116</v>
      </c>
    </row>
    <row r="22" spans="1:65" x14ac:dyDescent="0.3">
      <c r="A22" s="173">
        <v>42508</v>
      </c>
      <c r="B22" s="134" t="s">
        <v>215</v>
      </c>
      <c r="C22" s="113">
        <f t="shared" si="0"/>
        <v>0</v>
      </c>
      <c r="D22" s="112">
        <f t="shared" si="11"/>
        <v>7</v>
      </c>
      <c r="E22" s="116">
        <f t="shared" si="1"/>
        <v>0</v>
      </c>
      <c r="Q22" s="181">
        <f t="shared" si="2"/>
        <v>0</v>
      </c>
      <c r="R22" s="116">
        <f t="shared" si="3"/>
        <v>0</v>
      </c>
      <c r="AA22" s="181">
        <f t="shared" si="4"/>
        <v>0</v>
      </c>
      <c r="AB22" s="116">
        <f t="shared" si="5"/>
        <v>0</v>
      </c>
      <c r="AJ22" s="181">
        <f t="shared" si="12"/>
        <v>0</v>
      </c>
      <c r="AK22" s="116">
        <f t="shared" si="6"/>
        <v>0</v>
      </c>
      <c r="AP22" s="181">
        <f t="shared" si="13"/>
        <v>0</v>
      </c>
      <c r="AQ22" s="116">
        <f t="shared" si="14"/>
        <v>0</v>
      </c>
      <c r="AT22" s="181">
        <f t="shared" si="15"/>
        <v>0</v>
      </c>
      <c r="AU22" s="116">
        <f t="shared" si="7"/>
        <v>0</v>
      </c>
      <c r="AX22" s="181">
        <f t="shared" si="19"/>
        <v>0</v>
      </c>
      <c r="AY22" s="116">
        <f t="shared" si="8"/>
        <v>0</v>
      </c>
      <c r="BD22" s="181">
        <f t="shared" si="16"/>
        <v>1</v>
      </c>
      <c r="BE22" s="116">
        <f t="shared" si="9"/>
        <v>0</v>
      </c>
      <c r="BH22" s="181">
        <f t="shared" si="17"/>
        <v>6</v>
      </c>
      <c r="BI22" s="116">
        <f t="shared" si="10"/>
        <v>0</v>
      </c>
      <c r="BL22" s="181">
        <f t="shared" si="18"/>
        <v>0</v>
      </c>
    </row>
    <row r="23" spans="1:65" x14ac:dyDescent="0.3">
      <c r="A23" s="173">
        <v>42509</v>
      </c>
      <c r="B23" s="134" t="s">
        <v>205</v>
      </c>
      <c r="C23" s="113">
        <f t="shared" si="0"/>
        <v>0</v>
      </c>
      <c r="D23" s="112">
        <f t="shared" si="11"/>
        <v>7</v>
      </c>
      <c r="E23" s="116">
        <f t="shared" si="1"/>
        <v>0</v>
      </c>
      <c r="Q23" s="181">
        <f t="shared" si="2"/>
        <v>0</v>
      </c>
      <c r="R23" s="116">
        <f t="shared" si="3"/>
        <v>0</v>
      </c>
      <c r="AA23" s="181">
        <f t="shared" si="4"/>
        <v>0</v>
      </c>
      <c r="AB23" s="116">
        <f t="shared" si="5"/>
        <v>0</v>
      </c>
      <c r="AJ23" s="181">
        <f t="shared" si="12"/>
        <v>0</v>
      </c>
      <c r="AK23" s="116">
        <f t="shared" si="6"/>
        <v>0</v>
      </c>
      <c r="AP23" s="181">
        <f t="shared" si="13"/>
        <v>0</v>
      </c>
      <c r="AQ23" s="116">
        <f t="shared" si="14"/>
        <v>0</v>
      </c>
      <c r="AT23" s="181">
        <f t="shared" si="15"/>
        <v>0</v>
      </c>
      <c r="AU23" s="116">
        <f t="shared" si="7"/>
        <v>0</v>
      </c>
      <c r="AX23" s="181">
        <f t="shared" si="19"/>
        <v>0</v>
      </c>
      <c r="AY23" s="116">
        <f t="shared" si="8"/>
        <v>0</v>
      </c>
      <c r="BD23" s="181">
        <f t="shared" si="16"/>
        <v>1</v>
      </c>
      <c r="BE23" s="116">
        <f t="shared" si="9"/>
        <v>0</v>
      </c>
      <c r="BH23" s="181">
        <f t="shared" si="17"/>
        <v>6</v>
      </c>
      <c r="BI23" s="116">
        <f t="shared" si="10"/>
        <v>0</v>
      </c>
      <c r="BL23" s="181">
        <f t="shared" si="18"/>
        <v>0</v>
      </c>
      <c r="BM23" s="76" t="s">
        <v>116</v>
      </c>
    </row>
    <row r="24" spans="1:65" x14ac:dyDescent="0.3">
      <c r="A24" s="173">
        <v>42510</v>
      </c>
      <c r="B24" s="134" t="s">
        <v>215</v>
      </c>
      <c r="C24" s="113">
        <f t="shared" si="0"/>
        <v>0</v>
      </c>
      <c r="D24" s="112">
        <f t="shared" si="11"/>
        <v>7</v>
      </c>
      <c r="E24" s="116">
        <f t="shared" si="1"/>
        <v>0</v>
      </c>
      <c r="Q24" s="181">
        <f t="shared" si="2"/>
        <v>0</v>
      </c>
      <c r="R24" s="116">
        <f t="shared" si="3"/>
        <v>0</v>
      </c>
      <c r="AA24" s="181">
        <f t="shared" si="4"/>
        <v>0</v>
      </c>
      <c r="AB24" s="116">
        <f t="shared" si="5"/>
        <v>0</v>
      </c>
      <c r="AJ24" s="181">
        <f t="shared" si="12"/>
        <v>0</v>
      </c>
      <c r="AK24" s="116">
        <f t="shared" si="6"/>
        <v>0</v>
      </c>
      <c r="AP24" s="181">
        <f t="shared" si="13"/>
        <v>0</v>
      </c>
      <c r="AQ24" s="116">
        <f t="shared" si="14"/>
        <v>0</v>
      </c>
      <c r="AT24" s="181">
        <f t="shared" si="15"/>
        <v>0</v>
      </c>
      <c r="AU24" s="116">
        <f t="shared" si="7"/>
        <v>0</v>
      </c>
      <c r="AX24" s="181">
        <f t="shared" si="19"/>
        <v>0</v>
      </c>
      <c r="AY24" s="116">
        <f t="shared" si="8"/>
        <v>0</v>
      </c>
      <c r="BD24" s="181">
        <f t="shared" si="16"/>
        <v>1</v>
      </c>
      <c r="BE24" s="116">
        <f t="shared" si="9"/>
        <v>0</v>
      </c>
      <c r="BH24" s="181">
        <f t="shared" si="17"/>
        <v>6</v>
      </c>
      <c r="BI24" s="116">
        <f t="shared" si="10"/>
        <v>0</v>
      </c>
      <c r="BL24" s="181">
        <f t="shared" si="18"/>
        <v>0</v>
      </c>
    </row>
    <row r="25" spans="1:65" x14ac:dyDescent="0.3">
      <c r="A25" s="173">
        <v>42511</v>
      </c>
      <c r="B25" s="134" t="s">
        <v>215</v>
      </c>
      <c r="C25" s="113">
        <f t="shared" si="0"/>
        <v>0</v>
      </c>
      <c r="D25" s="112">
        <f t="shared" si="11"/>
        <v>7</v>
      </c>
      <c r="E25" s="116">
        <f t="shared" si="1"/>
        <v>0</v>
      </c>
      <c r="Q25" s="181">
        <f t="shared" si="2"/>
        <v>0</v>
      </c>
      <c r="R25" s="116">
        <f t="shared" si="3"/>
        <v>0</v>
      </c>
      <c r="AA25" s="181">
        <f t="shared" si="4"/>
        <v>0</v>
      </c>
      <c r="AB25" s="116">
        <f t="shared" si="5"/>
        <v>0</v>
      </c>
      <c r="AJ25" s="181">
        <f t="shared" si="12"/>
        <v>0</v>
      </c>
      <c r="AK25" s="116">
        <f t="shared" si="6"/>
        <v>0</v>
      </c>
      <c r="AP25" s="181">
        <f t="shared" si="13"/>
        <v>0</v>
      </c>
      <c r="AQ25" s="116">
        <f t="shared" si="14"/>
        <v>0</v>
      </c>
      <c r="AT25" s="181">
        <f t="shared" si="15"/>
        <v>0</v>
      </c>
      <c r="AU25" s="116">
        <f t="shared" si="7"/>
        <v>0</v>
      </c>
      <c r="AX25" s="181">
        <f t="shared" si="19"/>
        <v>0</v>
      </c>
      <c r="AY25" s="116">
        <f t="shared" si="8"/>
        <v>0</v>
      </c>
      <c r="BD25" s="181">
        <f t="shared" si="16"/>
        <v>1</v>
      </c>
      <c r="BE25" s="116">
        <f t="shared" si="9"/>
        <v>0</v>
      </c>
      <c r="BH25" s="181">
        <f t="shared" si="17"/>
        <v>6</v>
      </c>
      <c r="BI25" s="116">
        <f t="shared" si="10"/>
        <v>0</v>
      </c>
      <c r="BL25" s="181">
        <f t="shared" si="18"/>
        <v>0</v>
      </c>
    </row>
    <row r="26" spans="1:65" x14ac:dyDescent="0.3">
      <c r="A26" s="173">
        <v>42512</v>
      </c>
      <c r="B26" s="134" t="s">
        <v>205</v>
      </c>
      <c r="C26" s="113">
        <f t="shared" si="0"/>
        <v>0</v>
      </c>
      <c r="D26" s="112">
        <f t="shared" si="11"/>
        <v>7</v>
      </c>
      <c r="E26" s="116">
        <f t="shared" si="1"/>
        <v>0</v>
      </c>
      <c r="Q26" s="181">
        <f t="shared" si="2"/>
        <v>0</v>
      </c>
      <c r="R26" s="116">
        <f t="shared" si="3"/>
        <v>0</v>
      </c>
      <c r="AA26" s="181">
        <f t="shared" si="4"/>
        <v>0</v>
      </c>
      <c r="AB26" s="116">
        <f t="shared" si="5"/>
        <v>0</v>
      </c>
      <c r="AJ26" s="181">
        <f t="shared" si="12"/>
        <v>0</v>
      </c>
      <c r="AK26" s="116">
        <f t="shared" si="6"/>
        <v>0</v>
      </c>
      <c r="AP26" s="181">
        <f t="shared" si="13"/>
        <v>0</v>
      </c>
      <c r="AQ26" s="116">
        <f t="shared" si="14"/>
        <v>0</v>
      </c>
      <c r="AT26" s="181">
        <f t="shared" si="15"/>
        <v>0</v>
      </c>
      <c r="AU26" s="116">
        <f t="shared" si="7"/>
        <v>0</v>
      </c>
      <c r="AX26" s="181">
        <f t="shared" si="19"/>
        <v>0</v>
      </c>
      <c r="AY26" s="116">
        <f t="shared" si="8"/>
        <v>0</v>
      </c>
      <c r="BD26" s="181">
        <f t="shared" si="16"/>
        <v>1</v>
      </c>
      <c r="BE26" s="116">
        <f t="shared" si="9"/>
        <v>0</v>
      </c>
      <c r="BH26" s="181">
        <f t="shared" si="17"/>
        <v>6</v>
      </c>
      <c r="BI26" s="116">
        <f t="shared" si="10"/>
        <v>0</v>
      </c>
      <c r="BL26" s="181">
        <f t="shared" si="18"/>
        <v>0</v>
      </c>
      <c r="BM26" s="76" t="s">
        <v>116</v>
      </c>
    </row>
    <row r="27" spans="1:65" x14ac:dyDescent="0.3">
      <c r="A27" s="173">
        <v>42513</v>
      </c>
      <c r="B27" s="134" t="s">
        <v>215</v>
      </c>
      <c r="C27" s="113">
        <f t="shared" si="0"/>
        <v>0</v>
      </c>
      <c r="D27" s="112">
        <f t="shared" si="11"/>
        <v>7</v>
      </c>
      <c r="E27" s="116">
        <f t="shared" si="1"/>
        <v>0</v>
      </c>
      <c r="Q27" s="181">
        <f t="shared" si="2"/>
        <v>0</v>
      </c>
      <c r="R27" s="116">
        <f t="shared" si="3"/>
        <v>0</v>
      </c>
      <c r="AA27" s="181">
        <f t="shared" si="4"/>
        <v>0</v>
      </c>
      <c r="AB27" s="116">
        <f t="shared" si="5"/>
        <v>0</v>
      </c>
      <c r="AJ27" s="181">
        <f t="shared" si="12"/>
        <v>0</v>
      </c>
      <c r="AK27" s="116">
        <f t="shared" si="6"/>
        <v>0</v>
      </c>
      <c r="AP27" s="181">
        <f t="shared" si="13"/>
        <v>0</v>
      </c>
      <c r="AQ27" s="116">
        <f t="shared" si="14"/>
        <v>0</v>
      </c>
      <c r="AT27" s="181">
        <f t="shared" si="15"/>
        <v>0</v>
      </c>
      <c r="AU27" s="116">
        <f t="shared" si="7"/>
        <v>0</v>
      </c>
      <c r="AX27" s="181">
        <f t="shared" si="19"/>
        <v>0</v>
      </c>
      <c r="AY27" s="116">
        <f t="shared" si="8"/>
        <v>0</v>
      </c>
      <c r="BD27" s="181">
        <f t="shared" si="16"/>
        <v>1</v>
      </c>
      <c r="BE27" s="116">
        <f t="shared" si="9"/>
        <v>0</v>
      </c>
      <c r="BH27" s="181">
        <f t="shared" si="17"/>
        <v>6</v>
      </c>
      <c r="BI27" s="116">
        <f t="shared" si="10"/>
        <v>0</v>
      </c>
      <c r="BL27" s="181">
        <f t="shared" si="18"/>
        <v>0</v>
      </c>
    </row>
    <row r="28" spans="1:65" x14ac:dyDescent="0.3">
      <c r="A28" s="173">
        <v>42514</v>
      </c>
      <c r="B28" s="134" t="s">
        <v>205</v>
      </c>
      <c r="C28" s="113">
        <f t="shared" si="0"/>
        <v>0</v>
      </c>
      <c r="D28" s="112">
        <f t="shared" si="11"/>
        <v>7</v>
      </c>
      <c r="E28" s="116">
        <f t="shared" si="1"/>
        <v>0</v>
      </c>
      <c r="Q28" s="181">
        <f t="shared" si="2"/>
        <v>0</v>
      </c>
      <c r="R28" s="116">
        <f t="shared" si="3"/>
        <v>0</v>
      </c>
      <c r="AA28" s="181">
        <f t="shared" si="4"/>
        <v>0</v>
      </c>
      <c r="AB28" s="116">
        <f t="shared" si="5"/>
        <v>0</v>
      </c>
      <c r="AJ28" s="181">
        <f t="shared" si="12"/>
        <v>0</v>
      </c>
      <c r="AK28" s="116">
        <f t="shared" si="6"/>
        <v>0</v>
      </c>
      <c r="AP28" s="181">
        <f t="shared" si="13"/>
        <v>0</v>
      </c>
      <c r="AQ28" s="116">
        <f t="shared" si="14"/>
        <v>0</v>
      </c>
      <c r="AT28" s="181">
        <f t="shared" si="15"/>
        <v>0</v>
      </c>
      <c r="AU28" s="116">
        <f t="shared" si="7"/>
        <v>0</v>
      </c>
      <c r="AX28" s="181">
        <f t="shared" si="19"/>
        <v>0</v>
      </c>
      <c r="AY28" s="116">
        <f t="shared" si="8"/>
        <v>0</v>
      </c>
      <c r="BD28" s="181">
        <f t="shared" si="16"/>
        <v>1</v>
      </c>
      <c r="BE28" s="116">
        <f t="shared" si="9"/>
        <v>0</v>
      </c>
      <c r="BH28" s="181">
        <f t="shared" si="17"/>
        <v>6</v>
      </c>
      <c r="BI28" s="116">
        <f t="shared" si="10"/>
        <v>0</v>
      </c>
      <c r="BL28" s="181">
        <f t="shared" si="18"/>
        <v>0</v>
      </c>
      <c r="BM28" s="76" t="s">
        <v>157</v>
      </c>
    </row>
    <row r="29" spans="1:65" x14ac:dyDescent="0.3">
      <c r="A29" s="173">
        <v>42515</v>
      </c>
      <c r="B29" s="134" t="s">
        <v>215</v>
      </c>
      <c r="C29" s="113">
        <f t="shared" si="0"/>
        <v>0</v>
      </c>
      <c r="D29" s="112">
        <f t="shared" si="11"/>
        <v>7</v>
      </c>
      <c r="E29" s="116">
        <f t="shared" si="1"/>
        <v>0</v>
      </c>
      <c r="Q29" s="181">
        <f t="shared" si="2"/>
        <v>0</v>
      </c>
      <c r="R29" s="116">
        <f t="shared" si="3"/>
        <v>0</v>
      </c>
      <c r="AA29" s="181">
        <f t="shared" si="4"/>
        <v>0</v>
      </c>
      <c r="AB29" s="116">
        <f t="shared" si="5"/>
        <v>0</v>
      </c>
      <c r="AJ29" s="181">
        <f t="shared" si="12"/>
        <v>0</v>
      </c>
      <c r="AK29" s="116">
        <f t="shared" si="6"/>
        <v>0</v>
      </c>
      <c r="AP29" s="181">
        <f t="shared" si="13"/>
        <v>0</v>
      </c>
      <c r="AQ29" s="116">
        <f t="shared" si="14"/>
        <v>0</v>
      </c>
      <c r="AT29" s="181">
        <f t="shared" si="15"/>
        <v>0</v>
      </c>
      <c r="AU29" s="116">
        <f t="shared" si="7"/>
        <v>0</v>
      </c>
      <c r="AX29" s="181">
        <f t="shared" si="19"/>
        <v>0</v>
      </c>
      <c r="AY29" s="116">
        <f t="shared" si="8"/>
        <v>0</v>
      </c>
      <c r="BD29" s="181">
        <f t="shared" si="16"/>
        <v>1</v>
      </c>
      <c r="BE29" s="116">
        <f t="shared" si="9"/>
        <v>0</v>
      </c>
      <c r="BH29" s="181">
        <f t="shared" si="17"/>
        <v>6</v>
      </c>
      <c r="BI29" s="116">
        <f t="shared" si="10"/>
        <v>0</v>
      </c>
      <c r="BL29" s="181">
        <f t="shared" si="18"/>
        <v>0</v>
      </c>
    </row>
    <row r="30" spans="1:65" x14ac:dyDescent="0.3">
      <c r="A30" s="173">
        <v>42516</v>
      </c>
      <c r="B30" s="134" t="s">
        <v>205</v>
      </c>
      <c r="C30" s="113">
        <f t="shared" si="0"/>
        <v>0</v>
      </c>
      <c r="D30" s="112">
        <f t="shared" si="11"/>
        <v>7</v>
      </c>
      <c r="E30" s="116">
        <f t="shared" si="1"/>
        <v>0</v>
      </c>
      <c r="Q30" s="181">
        <f t="shared" si="2"/>
        <v>0</v>
      </c>
      <c r="R30" s="116">
        <f t="shared" si="3"/>
        <v>0</v>
      </c>
      <c r="AA30" s="181">
        <f t="shared" si="4"/>
        <v>0</v>
      </c>
      <c r="AB30" s="116">
        <f t="shared" si="5"/>
        <v>0</v>
      </c>
      <c r="AJ30" s="181">
        <f t="shared" si="12"/>
        <v>0</v>
      </c>
      <c r="AK30" s="116">
        <f t="shared" si="6"/>
        <v>0</v>
      </c>
      <c r="AP30" s="181">
        <f t="shared" si="13"/>
        <v>0</v>
      </c>
      <c r="AQ30" s="116">
        <f t="shared" si="14"/>
        <v>0</v>
      </c>
      <c r="AT30" s="181">
        <f t="shared" si="15"/>
        <v>0</v>
      </c>
      <c r="AU30" s="116">
        <f t="shared" si="7"/>
        <v>0</v>
      </c>
      <c r="AX30" s="181">
        <f t="shared" si="19"/>
        <v>0</v>
      </c>
      <c r="AY30" s="116">
        <f t="shared" si="8"/>
        <v>0</v>
      </c>
      <c r="BD30" s="181">
        <f t="shared" si="16"/>
        <v>1</v>
      </c>
      <c r="BE30" s="116">
        <f t="shared" si="9"/>
        <v>0</v>
      </c>
      <c r="BH30" s="181">
        <f t="shared" si="17"/>
        <v>6</v>
      </c>
      <c r="BI30" s="116">
        <f t="shared" si="10"/>
        <v>0</v>
      </c>
      <c r="BL30" s="181">
        <f t="shared" si="18"/>
        <v>0</v>
      </c>
      <c r="BM30" s="76" t="s">
        <v>274</v>
      </c>
    </row>
    <row r="31" spans="1:65" x14ac:dyDescent="0.3">
      <c r="A31" s="173">
        <v>42517</v>
      </c>
      <c r="B31" s="134" t="s">
        <v>215</v>
      </c>
      <c r="C31" s="113">
        <f t="shared" si="0"/>
        <v>0</v>
      </c>
      <c r="D31" s="112">
        <f t="shared" si="11"/>
        <v>7</v>
      </c>
      <c r="E31" s="116">
        <f t="shared" si="1"/>
        <v>0</v>
      </c>
      <c r="Q31" s="181">
        <f t="shared" si="2"/>
        <v>0</v>
      </c>
      <c r="R31" s="116">
        <f t="shared" si="3"/>
        <v>0</v>
      </c>
      <c r="AA31" s="181">
        <f t="shared" si="4"/>
        <v>0</v>
      </c>
      <c r="AB31" s="116">
        <f t="shared" si="5"/>
        <v>0</v>
      </c>
      <c r="AJ31" s="181">
        <f t="shared" si="12"/>
        <v>0</v>
      </c>
      <c r="AK31" s="116">
        <f t="shared" si="6"/>
        <v>0</v>
      </c>
      <c r="AP31" s="181">
        <f t="shared" si="13"/>
        <v>0</v>
      </c>
      <c r="AQ31" s="116">
        <f t="shared" si="14"/>
        <v>0</v>
      </c>
      <c r="AT31" s="181">
        <f t="shared" si="15"/>
        <v>0</v>
      </c>
      <c r="AU31" s="116">
        <f t="shared" si="7"/>
        <v>0</v>
      </c>
      <c r="AX31" s="181">
        <f t="shared" si="19"/>
        <v>0</v>
      </c>
      <c r="AY31" s="116">
        <f t="shared" si="8"/>
        <v>0</v>
      </c>
      <c r="BD31" s="181">
        <f t="shared" si="16"/>
        <v>1</v>
      </c>
      <c r="BE31" s="116">
        <f t="shared" si="9"/>
        <v>0</v>
      </c>
      <c r="BH31" s="181">
        <f t="shared" si="17"/>
        <v>6</v>
      </c>
      <c r="BI31" s="116">
        <f t="shared" si="10"/>
        <v>0</v>
      </c>
      <c r="BL31" s="181">
        <f t="shared" si="18"/>
        <v>0</v>
      </c>
    </row>
    <row r="32" spans="1:65" x14ac:dyDescent="0.3">
      <c r="A32" s="173">
        <v>42518</v>
      </c>
      <c r="B32" s="134" t="s">
        <v>215</v>
      </c>
      <c r="C32" s="113">
        <f t="shared" si="0"/>
        <v>0</v>
      </c>
      <c r="D32" s="112">
        <f t="shared" si="11"/>
        <v>7</v>
      </c>
      <c r="E32" s="116">
        <f t="shared" si="1"/>
        <v>0</v>
      </c>
      <c r="Q32" s="181">
        <f t="shared" si="2"/>
        <v>0</v>
      </c>
      <c r="R32" s="116">
        <f t="shared" si="3"/>
        <v>0</v>
      </c>
      <c r="AA32" s="181">
        <f t="shared" si="4"/>
        <v>0</v>
      </c>
      <c r="AB32" s="116">
        <f t="shared" si="5"/>
        <v>0</v>
      </c>
      <c r="AJ32" s="181">
        <f t="shared" si="12"/>
        <v>0</v>
      </c>
      <c r="AK32" s="116">
        <f t="shared" si="6"/>
        <v>0</v>
      </c>
      <c r="AP32" s="181">
        <f t="shared" si="13"/>
        <v>0</v>
      </c>
      <c r="AQ32" s="116">
        <f t="shared" si="14"/>
        <v>0</v>
      </c>
      <c r="AT32" s="181">
        <f t="shared" si="15"/>
        <v>0</v>
      </c>
      <c r="AU32" s="116">
        <f t="shared" si="7"/>
        <v>0</v>
      </c>
      <c r="AX32" s="181">
        <f t="shared" si="19"/>
        <v>0</v>
      </c>
      <c r="AY32" s="116">
        <f t="shared" si="8"/>
        <v>0</v>
      </c>
      <c r="BD32" s="181">
        <f t="shared" si="16"/>
        <v>1</v>
      </c>
      <c r="BE32" s="116">
        <f t="shared" si="9"/>
        <v>0</v>
      </c>
      <c r="BH32" s="181">
        <f t="shared" si="17"/>
        <v>6</v>
      </c>
      <c r="BI32" s="116">
        <f t="shared" si="10"/>
        <v>0</v>
      </c>
      <c r="BL32" s="181">
        <f t="shared" si="18"/>
        <v>0</v>
      </c>
    </row>
    <row r="33" spans="1:65" x14ac:dyDescent="0.3">
      <c r="A33" s="173">
        <v>42519</v>
      </c>
      <c r="B33" s="134" t="s">
        <v>205</v>
      </c>
      <c r="C33" s="113">
        <f t="shared" si="0"/>
        <v>0</v>
      </c>
      <c r="D33" s="112">
        <f t="shared" si="11"/>
        <v>7</v>
      </c>
      <c r="E33" s="116">
        <f t="shared" si="1"/>
        <v>0</v>
      </c>
      <c r="Q33" s="181">
        <f t="shared" si="2"/>
        <v>0</v>
      </c>
      <c r="R33" s="116">
        <f t="shared" si="3"/>
        <v>0</v>
      </c>
      <c r="AA33" s="181">
        <f t="shared" si="4"/>
        <v>0</v>
      </c>
      <c r="AB33" s="116">
        <f t="shared" si="5"/>
        <v>0</v>
      </c>
      <c r="AJ33" s="181">
        <f t="shared" si="12"/>
        <v>0</v>
      </c>
      <c r="AK33" s="116">
        <f t="shared" si="6"/>
        <v>0</v>
      </c>
      <c r="AP33" s="181">
        <f t="shared" si="13"/>
        <v>0</v>
      </c>
      <c r="AQ33" s="116">
        <f t="shared" si="14"/>
        <v>0</v>
      </c>
      <c r="AT33" s="181">
        <f t="shared" si="15"/>
        <v>0</v>
      </c>
      <c r="AU33" s="116">
        <f t="shared" si="7"/>
        <v>0</v>
      </c>
      <c r="AX33" s="181">
        <f t="shared" si="19"/>
        <v>0</v>
      </c>
      <c r="AY33" s="116">
        <f t="shared" si="8"/>
        <v>0</v>
      </c>
      <c r="BD33" s="181">
        <f t="shared" si="16"/>
        <v>1</v>
      </c>
      <c r="BE33" s="116">
        <f t="shared" si="9"/>
        <v>0</v>
      </c>
      <c r="BH33" s="181">
        <f t="shared" si="17"/>
        <v>6</v>
      </c>
      <c r="BI33" s="116">
        <f t="shared" si="10"/>
        <v>0</v>
      </c>
      <c r="BL33" s="181">
        <f t="shared" si="18"/>
        <v>0</v>
      </c>
      <c r="BM33" s="76" t="s">
        <v>116</v>
      </c>
    </row>
    <row r="34" spans="1:65" x14ac:dyDescent="0.3">
      <c r="A34" s="173">
        <v>42520</v>
      </c>
      <c r="B34" s="134" t="s">
        <v>215</v>
      </c>
      <c r="C34" s="113">
        <f t="shared" si="0"/>
        <v>0</v>
      </c>
      <c r="D34" s="112">
        <f t="shared" si="11"/>
        <v>7</v>
      </c>
      <c r="E34" s="116">
        <f t="shared" si="1"/>
        <v>0</v>
      </c>
      <c r="Q34" s="181">
        <f t="shared" si="2"/>
        <v>0</v>
      </c>
      <c r="R34" s="116">
        <f t="shared" si="3"/>
        <v>0</v>
      </c>
      <c r="AA34" s="181">
        <f t="shared" si="4"/>
        <v>0</v>
      </c>
      <c r="AB34" s="116">
        <f t="shared" si="5"/>
        <v>0</v>
      </c>
      <c r="AJ34" s="181">
        <f t="shared" si="12"/>
        <v>0</v>
      </c>
      <c r="AK34" s="116">
        <f t="shared" si="6"/>
        <v>0</v>
      </c>
      <c r="AP34" s="181">
        <f t="shared" si="13"/>
        <v>0</v>
      </c>
      <c r="AQ34" s="116">
        <f t="shared" si="14"/>
        <v>0</v>
      </c>
      <c r="AT34" s="181">
        <f t="shared" si="15"/>
        <v>0</v>
      </c>
      <c r="AU34" s="116">
        <f t="shared" si="7"/>
        <v>0</v>
      </c>
      <c r="AX34" s="181">
        <f t="shared" si="19"/>
        <v>0</v>
      </c>
      <c r="AY34" s="116">
        <f t="shared" si="8"/>
        <v>0</v>
      </c>
      <c r="BD34" s="181">
        <f t="shared" si="16"/>
        <v>1</v>
      </c>
      <c r="BE34" s="116">
        <f t="shared" si="9"/>
        <v>0</v>
      </c>
      <c r="BH34" s="181">
        <f t="shared" si="17"/>
        <v>6</v>
      </c>
      <c r="BI34" s="116">
        <f t="shared" si="10"/>
        <v>0</v>
      </c>
      <c r="BL34" s="181">
        <f t="shared" si="18"/>
        <v>0</v>
      </c>
    </row>
    <row r="35" spans="1:65" s="15" customFormat="1" x14ac:dyDescent="0.3">
      <c r="A35" s="139">
        <v>42521</v>
      </c>
      <c r="B35" s="137" t="s">
        <v>205</v>
      </c>
      <c r="C35" s="176">
        <f t="shared" si="0"/>
        <v>0</v>
      </c>
      <c r="D35" s="177">
        <f t="shared" si="11"/>
        <v>7</v>
      </c>
      <c r="E35" s="119">
        <f t="shared" si="1"/>
        <v>0</v>
      </c>
      <c r="Q35" s="182">
        <f t="shared" si="2"/>
        <v>0</v>
      </c>
      <c r="R35" s="119">
        <f t="shared" si="3"/>
        <v>0</v>
      </c>
      <c r="AA35" s="182">
        <f t="shared" si="4"/>
        <v>0</v>
      </c>
      <c r="AB35" s="119">
        <f t="shared" si="5"/>
        <v>0</v>
      </c>
      <c r="AJ35" s="182">
        <f t="shared" si="12"/>
        <v>0</v>
      </c>
      <c r="AK35" s="119">
        <f t="shared" si="6"/>
        <v>0</v>
      </c>
      <c r="AP35" s="182">
        <f t="shared" si="13"/>
        <v>0</v>
      </c>
      <c r="AQ35" s="119">
        <f t="shared" si="14"/>
        <v>0</v>
      </c>
      <c r="AT35" s="182">
        <f t="shared" si="15"/>
        <v>0</v>
      </c>
      <c r="AU35" s="119">
        <f t="shared" si="7"/>
        <v>0</v>
      </c>
      <c r="AX35" s="182">
        <f t="shared" si="19"/>
        <v>0</v>
      </c>
      <c r="AY35" s="119">
        <f t="shared" si="8"/>
        <v>0</v>
      </c>
      <c r="BD35" s="182">
        <f t="shared" si="16"/>
        <v>1</v>
      </c>
      <c r="BE35" s="119">
        <f t="shared" si="9"/>
        <v>0</v>
      </c>
      <c r="BH35" s="182">
        <f t="shared" si="17"/>
        <v>6</v>
      </c>
      <c r="BI35" s="119">
        <f t="shared" si="10"/>
        <v>0</v>
      </c>
      <c r="BL35" s="182">
        <f t="shared" si="18"/>
        <v>0</v>
      </c>
      <c r="BM35" s="186" t="s">
        <v>275</v>
      </c>
    </row>
    <row r="36" spans="1:65" s="19" customFormat="1" x14ac:dyDescent="0.3">
      <c r="A36" s="174"/>
      <c r="B36" s="138"/>
      <c r="C36" s="178"/>
      <c r="D36" s="179"/>
      <c r="E36" s="116"/>
      <c r="Q36" s="181"/>
      <c r="R36" s="116"/>
      <c r="AA36" s="181"/>
      <c r="AB36" s="116"/>
      <c r="AJ36" s="181"/>
      <c r="AK36" s="116"/>
      <c r="AP36" s="181"/>
      <c r="AQ36" s="116"/>
      <c r="AT36" s="181"/>
      <c r="AU36" s="116"/>
      <c r="AX36" s="181"/>
      <c r="AY36" s="116"/>
      <c r="BD36" s="181"/>
      <c r="BE36" s="116"/>
      <c r="BH36" s="181"/>
      <c r="BI36" s="116"/>
      <c r="BL36" s="181"/>
      <c r="BM36" s="78"/>
    </row>
    <row r="37" spans="1:65" s="168" customFormat="1" ht="12.45" x14ac:dyDescent="0.3">
      <c r="A37" s="166" t="s">
        <v>77</v>
      </c>
      <c r="B37" s="167"/>
      <c r="D37" s="169"/>
      <c r="E37" s="170">
        <f t="shared" ref="E37:P37" si="20">SUM(E5:E35)</f>
        <v>0</v>
      </c>
      <c r="F37" s="168">
        <f t="shared" si="20"/>
        <v>0</v>
      </c>
      <c r="G37" s="168">
        <f t="shared" si="20"/>
        <v>0</v>
      </c>
      <c r="H37" s="168">
        <f t="shared" si="20"/>
        <v>0</v>
      </c>
      <c r="I37" s="168">
        <f t="shared" si="20"/>
        <v>0</v>
      </c>
      <c r="J37" s="168">
        <f t="shared" si="20"/>
        <v>0</v>
      </c>
      <c r="K37" s="168">
        <f t="shared" si="20"/>
        <v>0</v>
      </c>
      <c r="L37" s="168">
        <f t="shared" si="20"/>
        <v>0</v>
      </c>
      <c r="M37" s="168">
        <f t="shared" si="20"/>
        <v>0</v>
      </c>
      <c r="N37" s="168">
        <f t="shared" si="20"/>
        <v>0</v>
      </c>
      <c r="O37" s="168">
        <f t="shared" si="20"/>
        <v>0</v>
      </c>
      <c r="P37" s="168">
        <f t="shared" si="20"/>
        <v>0</v>
      </c>
      <c r="Q37" s="171">
        <f>Q35</f>
        <v>0</v>
      </c>
      <c r="R37" s="170">
        <f t="shared" ref="R37:Z37" si="21">SUM(R5:R35)</f>
        <v>0</v>
      </c>
      <c r="S37" s="168">
        <f t="shared" si="21"/>
        <v>0</v>
      </c>
      <c r="T37" s="168">
        <f>SUM(T5:T35)</f>
        <v>0</v>
      </c>
      <c r="U37" s="168">
        <f t="shared" si="21"/>
        <v>0</v>
      </c>
      <c r="V37" s="168">
        <f t="shared" si="21"/>
        <v>0</v>
      </c>
      <c r="W37" s="168">
        <f>SUM(W5:W35)</f>
        <v>0</v>
      </c>
      <c r="X37" s="168">
        <f t="shared" si="21"/>
        <v>0</v>
      </c>
      <c r="Y37" s="168">
        <f t="shared" si="21"/>
        <v>0</v>
      </c>
      <c r="Z37" s="168">
        <f t="shared" si="21"/>
        <v>0</v>
      </c>
      <c r="AA37" s="171">
        <f>AA35</f>
        <v>0</v>
      </c>
      <c r="AB37" s="170">
        <f>SUM(AB5:AB35)</f>
        <v>0</v>
      </c>
      <c r="AC37" s="168">
        <f t="shared" ref="AC37:AI37" si="22">SUM(AC5:AC35)</f>
        <v>0</v>
      </c>
      <c r="AD37" s="168">
        <f t="shared" si="22"/>
        <v>0</v>
      </c>
      <c r="AE37" s="168">
        <f t="shared" si="22"/>
        <v>0</v>
      </c>
      <c r="AF37" s="168">
        <f t="shared" si="22"/>
        <v>0</v>
      </c>
      <c r="AG37" s="168">
        <f t="shared" si="22"/>
        <v>0</v>
      </c>
      <c r="AH37" s="168">
        <f t="shared" si="22"/>
        <v>0</v>
      </c>
      <c r="AI37" s="168">
        <f t="shared" si="22"/>
        <v>0</v>
      </c>
      <c r="AJ37" s="171">
        <f>AJ35</f>
        <v>0</v>
      </c>
      <c r="AK37" s="170">
        <f>SUM(AK5:AK35)</f>
        <v>0</v>
      </c>
      <c r="AL37" s="168">
        <f>SUM(AL5:AL35)</f>
        <v>0</v>
      </c>
      <c r="AM37" s="168">
        <f>SUM(AM5:AM35)</f>
        <v>0</v>
      </c>
      <c r="AN37" s="168">
        <f>SUM(AN5:AN35)</f>
        <v>0</v>
      </c>
      <c r="AO37" s="168">
        <f>SUM(AO5:AO35)</f>
        <v>0</v>
      </c>
      <c r="AP37" s="171">
        <f>AP35</f>
        <v>0</v>
      </c>
      <c r="AQ37" s="170">
        <f>SUM(AQ5:AQ35)</f>
        <v>0</v>
      </c>
      <c r="AR37" s="168">
        <f>SUM(AR5:AR35)</f>
        <v>0</v>
      </c>
      <c r="AS37" s="168">
        <f>SUM(AS5:AS35)</f>
        <v>0</v>
      </c>
      <c r="AT37" s="171">
        <f>AT35</f>
        <v>0</v>
      </c>
      <c r="AU37" s="170">
        <f>SUM(AU5:AU35)</f>
        <v>0</v>
      </c>
      <c r="AV37" s="168">
        <f>SUM(AV5:AV35)</f>
        <v>0</v>
      </c>
      <c r="AW37" s="168">
        <f>SUM(AW5:AW35)</f>
        <v>0</v>
      </c>
      <c r="AX37" s="171">
        <f>AX35</f>
        <v>0</v>
      </c>
      <c r="AY37" s="170">
        <f>SUM(AY5:AY35)</f>
        <v>1</v>
      </c>
      <c r="AZ37" s="168">
        <f>SUM(AZ5:AZ35)</f>
        <v>0</v>
      </c>
      <c r="BA37" s="168">
        <f>SUM(BA5:BA35)</f>
        <v>1</v>
      </c>
      <c r="BB37" s="168">
        <f>SUM(BB5:BB35)</f>
        <v>0</v>
      </c>
      <c r="BC37" s="168">
        <f>SUM(BC5:BC35)</f>
        <v>0</v>
      </c>
      <c r="BD37" s="171">
        <f>BD35</f>
        <v>1</v>
      </c>
      <c r="BE37" s="170">
        <f>SUM(BE5:BE35)</f>
        <v>6</v>
      </c>
      <c r="BF37" s="168">
        <f>SUM(BF5:BF35)</f>
        <v>6</v>
      </c>
      <c r="BG37" s="168">
        <f>SUM(BG5:BG35)</f>
        <v>0</v>
      </c>
      <c r="BH37" s="171">
        <f>BH35</f>
        <v>6</v>
      </c>
      <c r="BI37" s="170">
        <f>SUM(BI5:BI35)</f>
        <v>0</v>
      </c>
      <c r="BJ37" s="168">
        <f>SUM(BJ5:BJ35)</f>
        <v>0</v>
      </c>
      <c r="BK37" s="168">
        <f>SUM(BK5:BK35)</f>
        <v>0</v>
      </c>
      <c r="BL37" s="171">
        <f>BL35</f>
        <v>0</v>
      </c>
      <c r="BM37" s="172"/>
    </row>
    <row r="38" spans="1:65" s="19" customFormat="1" x14ac:dyDescent="0.3">
      <c r="A38" s="174"/>
      <c r="B38" s="138"/>
      <c r="C38" s="178"/>
      <c r="D38" s="179"/>
      <c r="E38" s="116"/>
      <c r="Q38" s="181"/>
      <c r="R38" s="116"/>
      <c r="AA38" s="181"/>
      <c r="AB38" s="116"/>
      <c r="AJ38" s="181"/>
      <c r="AK38" s="116"/>
      <c r="AP38" s="181"/>
      <c r="AQ38" s="116"/>
      <c r="AT38" s="181"/>
      <c r="AU38" s="116"/>
      <c r="AX38" s="181"/>
      <c r="AY38" s="116"/>
      <c r="BC38" s="185"/>
      <c r="BD38" s="181"/>
      <c r="BE38" s="116"/>
      <c r="BH38" s="181"/>
      <c r="BI38" s="116"/>
      <c r="BL38" s="181"/>
      <c r="BM38" s="78"/>
    </row>
    <row r="39" spans="1:65" x14ac:dyDescent="0.3">
      <c r="B39" s="138"/>
    </row>
  </sheetData>
  <sheetProtection formatCells="0" formatColumns="0" formatRows="0" selectLockedCells="1"/>
  <phoneticPr fontId="1" type="noConversion"/>
  <dataValidations count="1">
    <dataValidation type="list" allowBlank="1" showInputMessage="1" showErrorMessage="1" sqref="B5:B35">
      <formula1>"yes,no"</formula1>
    </dataValidation>
  </dataValidations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3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L7" sqref="BL7"/>
    </sheetView>
  </sheetViews>
  <sheetFormatPr defaultColWidth="8.69140625" defaultRowHeight="12.9" x14ac:dyDescent="0.3"/>
  <cols>
    <col min="1" max="1" width="8.69140625" style="26" customWidth="1"/>
    <col min="2" max="2" width="8.69140625" style="7" customWidth="1"/>
    <col min="3" max="3" width="8.69140625" style="8" customWidth="1"/>
    <col min="4" max="4" width="8.69140625" style="9" customWidth="1"/>
    <col min="5" max="15" width="8.69140625" style="7" customWidth="1"/>
    <col min="16" max="16" width="8.69140625" style="54" customWidth="1"/>
    <col min="17" max="17" width="8.69140625" style="9" customWidth="1"/>
    <col min="18" max="25" width="8.69140625" style="7" customWidth="1"/>
    <col min="26" max="26" width="8.69140625" style="54" customWidth="1"/>
    <col min="27" max="27" width="8.69140625" style="9" customWidth="1"/>
    <col min="28" max="34" width="8.69140625" style="7" customWidth="1"/>
    <col min="35" max="35" width="8.69140625" style="54" customWidth="1"/>
    <col min="36" max="36" width="8.69140625" style="9" customWidth="1"/>
    <col min="37" max="40" width="8.69140625" style="7" customWidth="1"/>
    <col min="41" max="41" width="8.69140625" style="54" customWidth="1"/>
    <col min="42" max="42" width="8.69140625" style="9" customWidth="1"/>
    <col min="43" max="44" width="8.69140625" style="7" customWidth="1"/>
    <col min="45" max="45" width="8.69140625" style="54" customWidth="1"/>
    <col min="46" max="46" width="8.69140625" style="61" customWidth="1"/>
    <col min="47" max="48" width="8.69140625" style="25" customWidth="1"/>
    <col min="49" max="49" width="8.69140625" style="68" customWidth="1"/>
    <col min="50" max="50" width="8.69140625" style="9" customWidth="1"/>
    <col min="51" max="54" width="8.69140625" style="7" customWidth="1"/>
    <col min="55" max="55" width="8.69140625" style="54" customWidth="1"/>
    <col min="56" max="56" width="8.69140625" style="9" customWidth="1"/>
    <col min="57" max="58" width="8.69140625" style="7" customWidth="1"/>
    <col min="59" max="59" width="8.69140625" style="54" customWidth="1"/>
    <col min="60" max="60" width="8.69140625" style="9" customWidth="1"/>
    <col min="61" max="62" width="8.69140625" style="7" customWidth="1"/>
    <col min="63" max="63" width="8.69140625" style="54" customWidth="1"/>
    <col min="64" max="64" width="60.69140625" style="75" customWidth="1"/>
    <col min="65" max="16384" width="8.69140625" style="7"/>
  </cols>
  <sheetData>
    <row r="1" spans="1:64" s="27" customFormat="1" x14ac:dyDescent="0.3">
      <c r="A1" s="26"/>
      <c r="C1" s="28"/>
      <c r="D1" s="43"/>
      <c r="P1" s="50"/>
      <c r="Q1" s="43"/>
      <c r="T1" s="44"/>
      <c r="U1" s="44"/>
      <c r="V1" s="44"/>
      <c r="W1" s="44"/>
      <c r="Z1" s="50"/>
      <c r="AA1" s="43"/>
      <c r="AI1" s="50"/>
      <c r="AJ1" s="43"/>
      <c r="AO1" s="50"/>
      <c r="AP1" s="43"/>
      <c r="AS1" s="50"/>
      <c r="AT1" s="57"/>
      <c r="AU1" s="29"/>
      <c r="AV1" s="29"/>
      <c r="AW1" s="64"/>
      <c r="AX1" s="43"/>
      <c r="BC1" s="50"/>
      <c r="BD1" s="43"/>
      <c r="BG1" s="50"/>
      <c r="BH1" s="43"/>
      <c r="BK1" s="50"/>
      <c r="BL1" s="33"/>
    </row>
    <row r="2" spans="1:64" s="31" customFormat="1" x14ac:dyDescent="0.3">
      <c r="A2" s="30"/>
      <c r="B2" s="1" t="s">
        <v>48</v>
      </c>
      <c r="C2" s="2"/>
      <c r="D2" s="49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51"/>
      <c r="Q2" s="49"/>
      <c r="R2" s="3"/>
      <c r="S2" s="3"/>
      <c r="T2" s="74"/>
      <c r="U2" s="74" t="s">
        <v>1</v>
      </c>
      <c r="V2" s="74"/>
      <c r="W2" s="74"/>
      <c r="X2" s="3"/>
      <c r="Y2" s="3"/>
      <c r="Z2" s="51"/>
      <c r="AA2" s="49"/>
      <c r="AB2" s="3"/>
      <c r="AC2" s="3"/>
      <c r="AD2" s="3"/>
      <c r="AE2" s="3" t="s">
        <v>2</v>
      </c>
      <c r="AF2" s="3"/>
      <c r="AG2" s="3"/>
      <c r="AH2" s="3"/>
      <c r="AI2" s="51"/>
      <c r="AJ2" s="49"/>
      <c r="AK2" s="3"/>
      <c r="AL2" s="3" t="s">
        <v>3</v>
      </c>
      <c r="AM2" s="3"/>
      <c r="AN2" s="3"/>
      <c r="AO2" s="51"/>
      <c r="AP2" s="49"/>
      <c r="AQ2" s="4" t="s">
        <v>4</v>
      </c>
      <c r="AR2" s="3"/>
      <c r="AS2" s="51"/>
      <c r="AT2" s="58"/>
      <c r="AU2" s="6" t="s">
        <v>5</v>
      </c>
      <c r="AV2" s="5"/>
      <c r="AW2" s="65"/>
      <c r="AX2" s="49"/>
      <c r="AY2" s="74"/>
      <c r="AZ2" s="74" t="s">
        <v>6</v>
      </c>
      <c r="BA2" s="74"/>
      <c r="BB2" s="3"/>
      <c r="BC2" s="51"/>
      <c r="BD2" s="49"/>
      <c r="BE2" s="3" t="s">
        <v>7</v>
      </c>
      <c r="BF2" s="3"/>
      <c r="BG2" s="51"/>
      <c r="BH2" s="49"/>
      <c r="BI2" s="4" t="s">
        <v>46</v>
      </c>
      <c r="BJ2" s="3"/>
      <c r="BK2" s="51"/>
      <c r="BL2" s="73" t="s">
        <v>50</v>
      </c>
    </row>
    <row r="3" spans="1:64" s="33" customFormat="1" ht="38.6" x14ac:dyDescent="0.3">
      <c r="A3" s="32" t="s">
        <v>51</v>
      </c>
      <c r="B3" s="33" t="s">
        <v>8</v>
      </c>
      <c r="C3" s="34" t="s">
        <v>9</v>
      </c>
      <c r="D3" s="35" t="s">
        <v>10</v>
      </c>
      <c r="E3" s="33" t="s">
        <v>11</v>
      </c>
      <c r="F3" s="33" t="s">
        <v>12</v>
      </c>
      <c r="G3" s="33" t="s">
        <v>55</v>
      </c>
      <c r="H3" s="33" t="s">
        <v>56</v>
      </c>
      <c r="I3" s="33" t="s">
        <v>57</v>
      </c>
      <c r="J3" s="33" t="s">
        <v>58</v>
      </c>
      <c r="K3" s="33" t="s">
        <v>61</v>
      </c>
      <c r="L3" s="33" t="s">
        <v>62</v>
      </c>
      <c r="M3" s="33" t="s">
        <v>63</v>
      </c>
      <c r="N3" s="33" t="s">
        <v>64</v>
      </c>
      <c r="O3" s="33" t="s">
        <v>18</v>
      </c>
      <c r="P3" s="52" t="s">
        <v>9</v>
      </c>
      <c r="Q3" s="35" t="s">
        <v>8</v>
      </c>
      <c r="R3" s="33" t="s">
        <v>13</v>
      </c>
      <c r="S3" s="33" t="s">
        <v>17</v>
      </c>
      <c r="T3" s="45" t="s">
        <v>13</v>
      </c>
      <c r="U3" s="45" t="s">
        <v>17</v>
      </c>
      <c r="V3" s="45" t="s">
        <v>14</v>
      </c>
      <c r="W3" s="45" t="s">
        <v>13</v>
      </c>
      <c r="X3" s="33" t="s">
        <v>59</v>
      </c>
      <c r="Y3" s="33" t="s">
        <v>18</v>
      </c>
      <c r="Z3" s="52" t="s">
        <v>9</v>
      </c>
      <c r="AA3" s="35" t="s">
        <v>8</v>
      </c>
      <c r="AB3" s="45" t="s">
        <v>13</v>
      </c>
      <c r="AC3" s="45" t="s">
        <v>15</v>
      </c>
      <c r="AD3" s="45" t="s">
        <v>14</v>
      </c>
      <c r="AE3" s="45" t="s">
        <v>29</v>
      </c>
      <c r="AF3" s="45" t="s">
        <v>14</v>
      </c>
      <c r="AG3" s="45" t="s">
        <v>15</v>
      </c>
      <c r="AH3" s="45" t="s">
        <v>18</v>
      </c>
      <c r="AI3" s="52" t="s">
        <v>9</v>
      </c>
      <c r="AJ3" s="35" t="s">
        <v>8</v>
      </c>
      <c r="AK3" s="45" t="s">
        <v>15</v>
      </c>
      <c r="AL3" s="45" t="s">
        <v>47</v>
      </c>
      <c r="AM3" s="45" t="s">
        <v>59</v>
      </c>
      <c r="AN3" s="45" t="s">
        <v>18</v>
      </c>
      <c r="AO3" s="52" t="s">
        <v>9</v>
      </c>
      <c r="AP3" s="35" t="s">
        <v>8</v>
      </c>
      <c r="AQ3" s="33" t="s">
        <v>15</v>
      </c>
      <c r="AR3" s="33" t="s">
        <v>18</v>
      </c>
      <c r="AS3" s="52" t="s">
        <v>9</v>
      </c>
      <c r="AT3" s="59" t="s">
        <v>8</v>
      </c>
      <c r="AU3" s="36" t="s">
        <v>13</v>
      </c>
      <c r="AV3" s="36" t="s">
        <v>18</v>
      </c>
      <c r="AW3" s="66" t="s">
        <v>9</v>
      </c>
      <c r="AX3" s="35" t="s">
        <v>8</v>
      </c>
      <c r="AY3" s="45" t="s">
        <v>13</v>
      </c>
      <c r="AZ3" s="45" t="s">
        <v>15</v>
      </c>
      <c r="BA3" s="45" t="s">
        <v>21</v>
      </c>
      <c r="BB3" s="33" t="s">
        <v>18</v>
      </c>
      <c r="BC3" s="52" t="s">
        <v>9</v>
      </c>
      <c r="BD3" s="35" t="s">
        <v>8</v>
      </c>
      <c r="BE3" s="33" t="s">
        <v>25</v>
      </c>
      <c r="BF3" s="33" t="s">
        <v>18</v>
      </c>
      <c r="BG3" s="52" t="s">
        <v>9</v>
      </c>
      <c r="BH3" s="35" t="s">
        <v>8</v>
      </c>
      <c r="BI3" s="33" t="s">
        <v>26</v>
      </c>
      <c r="BJ3" s="33" t="s">
        <v>18</v>
      </c>
      <c r="BK3" s="52" t="s">
        <v>9</v>
      </c>
    </row>
    <row r="4" spans="1:64" s="38" customFormat="1" ht="25.75" x14ac:dyDescent="0.3">
      <c r="A4" s="37"/>
      <c r="C4" s="39"/>
      <c r="D4" s="40"/>
      <c r="P4" s="53"/>
      <c r="Q4" s="40"/>
      <c r="R4" s="38" t="s">
        <v>49</v>
      </c>
      <c r="S4" s="38" t="s">
        <v>49</v>
      </c>
      <c r="T4" s="47" t="s">
        <v>53</v>
      </c>
      <c r="U4" s="47" t="s">
        <v>53</v>
      </c>
      <c r="V4" s="47" t="s">
        <v>53</v>
      </c>
      <c r="W4" s="46" t="s">
        <v>54</v>
      </c>
      <c r="X4" s="38" t="s">
        <v>52</v>
      </c>
      <c r="Z4" s="53"/>
      <c r="AA4" s="40"/>
      <c r="AB4" s="46" t="s">
        <v>60</v>
      </c>
      <c r="AC4" s="46" t="s">
        <v>60</v>
      </c>
      <c r="AD4" s="47" t="s">
        <v>19</v>
      </c>
      <c r="AE4" s="46" t="s">
        <v>54</v>
      </c>
      <c r="AF4" s="47" t="s">
        <v>52</v>
      </c>
      <c r="AG4" s="47" t="s">
        <v>52</v>
      </c>
      <c r="AH4" s="46"/>
      <c r="AI4" s="53"/>
      <c r="AJ4" s="40"/>
      <c r="AK4" s="47" t="s">
        <v>20</v>
      </c>
      <c r="AL4" s="47" t="s">
        <v>16</v>
      </c>
      <c r="AM4" s="47" t="s">
        <v>16</v>
      </c>
      <c r="AN4" s="46"/>
      <c r="AO4" s="53"/>
      <c r="AP4" s="40"/>
      <c r="AS4" s="53"/>
      <c r="AT4" s="60"/>
      <c r="AU4" s="41"/>
      <c r="AV4" s="41"/>
      <c r="AW4" s="67"/>
      <c r="AX4" s="40"/>
      <c r="AY4" s="46"/>
      <c r="AZ4" s="46"/>
      <c r="BA4" s="46"/>
      <c r="BC4" s="53"/>
      <c r="BD4" s="40"/>
      <c r="BG4" s="53"/>
      <c r="BH4" s="40"/>
      <c r="BK4" s="53"/>
    </row>
    <row r="5" spans="1:64" x14ac:dyDescent="0.3">
      <c r="A5" s="26">
        <v>42156</v>
      </c>
      <c r="B5" s="7">
        <f t="shared" ref="B5:B34" si="0">SUM(D5+Q5+AA5+AJ5+AP5+AT5+AX5+BD5+BH5)</f>
        <v>0</v>
      </c>
      <c r="C5" s="8">
        <f>SUM(B5)</f>
        <v>0</v>
      </c>
      <c r="D5" s="9">
        <f>SUM(E5:O5)</f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54">
        <f>SUM(E5:O5)</f>
        <v>0</v>
      </c>
      <c r="Q5" s="9">
        <f>SUM(R5:Y5)</f>
        <v>0</v>
      </c>
      <c r="R5" s="10"/>
      <c r="S5" s="10"/>
      <c r="T5" s="10"/>
      <c r="U5" s="10"/>
      <c r="V5" s="10"/>
      <c r="W5" s="10"/>
      <c r="X5" s="10"/>
      <c r="Y5" s="10"/>
      <c r="Z5" s="54">
        <f>SUM(R5:Y5)</f>
        <v>0</v>
      </c>
      <c r="AA5" s="9">
        <f>SUM(AB5:AH5)</f>
        <v>0</v>
      </c>
      <c r="AB5" s="10"/>
      <c r="AC5" s="10"/>
      <c r="AD5" s="10"/>
      <c r="AE5" s="10"/>
      <c r="AF5" s="10"/>
      <c r="AG5" s="10"/>
      <c r="AH5" s="10"/>
      <c r="AI5" s="54">
        <f>SUM(AB5:AH5)</f>
        <v>0</v>
      </c>
      <c r="AJ5" s="9">
        <f>SUM(AK5:AN5)</f>
        <v>0</v>
      </c>
      <c r="AK5" s="10"/>
      <c r="AL5" s="10"/>
      <c r="AM5" s="10"/>
      <c r="AN5" s="10"/>
      <c r="AO5" s="54">
        <f>SUM(AK5:AN5)</f>
        <v>0</v>
      </c>
      <c r="AP5" s="9">
        <f>SUM(AQ5:AR5)</f>
        <v>0</v>
      </c>
      <c r="AQ5" s="10"/>
      <c r="AR5" s="10"/>
      <c r="AS5" s="54">
        <f>SUM(AP5:AR5)</f>
        <v>0</v>
      </c>
      <c r="AT5" s="61">
        <f>SUM(AU5:AV5)</f>
        <v>0</v>
      </c>
      <c r="AU5" s="11"/>
      <c r="AV5" s="11"/>
      <c r="AW5" s="68">
        <f>SUM(AU5:AV5)</f>
        <v>0</v>
      </c>
      <c r="AX5" s="9">
        <f>SUM(AY5:BA5)</f>
        <v>0</v>
      </c>
      <c r="AY5" s="10"/>
      <c r="AZ5" s="10"/>
      <c r="BA5" s="10"/>
      <c r="BB5" s="10"/>
      <c r="BC5" s="54">
        <f>SUM(AY5:BB5)</f>
        <v>0</v>
      </c>
      <c r="BD5" s="9">
        <f>SUM(BE5:BF5)</f>
        <v>0</v>
      </c>
      <c r="BE5" s="10"/>
      <c r="BF5" s="10"/>
      <c r="BG5" s="54">
        <f>SUM(BE5:BF5)</f>
        <v>0</v>
      </c>
      <c r="BH5" s="9">
        <f>SUM(BI5:BJ5)</f>
        <v>0</v>
      </c>
      <c r="BI5" s="10"/>
      <c r="BJ5" s="10"/>
      <c r="BK5" s="54">
        <f>SUM(BI5:BJ5)</f>
        <v>0</v>
      </c>
      <c r="BL5" s="76" t="s">
        <v>79</v>
      </c>
    </row>
    <row r="6" spans="1:64" x14ac:dyDescent="0.3">
      <c r="A6" s="26">
        <v>42157</v>
      </c>
      <c r="B6" s="7">
        <f t="shared" si="0"/>
        <v>0</v>
      </c>
      <c r="C6" s="8">
        <f>SUM(C5+B6)</f>
        <v>0</v>
      </c>
      <c r="D6" s="9">
        <f t="shared" ref="D6:D34" si="1">SUM(E6:O6)</f>
        <v>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4">
        <f t="shared" ref="P6:P34" si="2">SUM(P5+D6)</f>
        <v>0</v>
      </c>
      <c r="Q6" s="9">
        <f t="shared" ref="Q6:Q34" si="3">SUM(R6:Y6)</f>
        <v>0</v>
      </c>
      <c r="R6" s="10"/>
      <c r="S6" s="10"/>
      <c r="T6" s="10"/>
      <c r="U6" s="10"/>
      <c r="V6" s="10"/>
      <c r="W6" s="10"/>
      <c r="X6" s="10"/>
      <c r="Y6" s="10"/>
      <c r="Z6" s="54">
        <f t="shared" ref="Z6:Z34" si="4">SUM(Z5+Q6)</f>
        <v>0</v>
      </c>
      <c r="AA6" s="9">
        <f t="shared" ref="AA6:AA34" si="5">SUM(AB6:AH6)</f>
        <v>0</v>
      </c>
      <c r="AB6" s="10"/>
      <c r="AC6" s="10"/>
      <c r="AD6" s="10"/>
      <c r="AE6" s="10"/>
      <c r="AF6" s="10"/>
      <c r="AG6" s="10"/>
      <c r="AH6" s="10"/>
      <c r="AI6" s="54">
        <f>SUM(AI5+AA6)</f>
        <v>0</v>
      </c>
      <c r="AJ6" s="9">
        <f t="shared" ref="AJ6:AJ34" si="6">SUM(AK6:AN6)</f>
        <v>0</v>
      </c>
      <c r="AK6" s="10"/>
      <c r="AL6" s="10"/>
      <c r="AM6" s="10"/>
      <c r="AN6" s="10"/>
      <c r="AO6" s="54">
        <f>SUM(AO5+AJ6)</f>
        <v>0</v>
      </c>
      <c r="AP6" s="9">
        <f t="shared" ref="AP6:AP34" si="7">SUM(AQ6:AR6)</f>
        <v>0</v>
      </c>
      <c r="AQ6" s="10"/>
      <c r="AR6" s="10"/>
      <c r="AS6" s="54">
        <f>SUM(AP6+AS5)</f>
        <v>0</v>
      </c>
      <c r="AT6" s="61">
        <f>SUM(AU6:AV6)</f>
        <v>0</v>
      </c>
      <c r="AU6" s="11"/>
      <c r="AV6" s="11"/>
      <c r="AW6" s="68">
        <f>SUM(AT6+AW5)</f>
        <v>0</v>
      </c>
      <c r="AX6" s="9">
        <f t="shared" ref="AX6:AX34" si="8">SUM(AY6:BA6)</f>
        <v>0</v>
      </c>
      <c r="AY6" s="10"/>
      <c r="AZ6" s="10"/>
      <c r="BA6" s="10"/>
      <c r="BB6" s="10"/>
      <c r="BC6" s="54">
        <f>SUM(AX6+BC5)</f>
        <v>0</v>
      </c>
      <c r="BD6" s="9">
        <f t="shared" ref="BD6:BD34" si="9">SUM(BE6:BF6)</f>
        <v>0</v>
      </c>
      <c r="BE6" s="10"/>
      <c r="BF6" s="10"/>
      <c r="BG6" s="54">
        <f>SUM(BD6+BG5)</f>
        <v>0</v>
      </c>
      <c r="BH6" s="9">
        <f t="shared" ref="BH6:BH34" si="10">SUM(BI6:BJ6)</f>
        <v>0</v>
      </c>
      <c r="BI6" s="10"/>
      <c r="BJ6" s="10"/>
      <c r="BK6" s="54">
        <f>SUM(BH6+BK5)</f>
        <v>0</v>
      </c>
      <c r="BL6" s="76"/>
    </row>
    <row r="7" spans="1:64" x14ac:dyDescent="0.3">
      <c r="A7" s="26">
        <v>42158</v>
      </c>
      <c r="B7" s="7">
        <f t="shared" si="0"/>
        <v>0</v>
      </c>
      <c r="C7" s="8">
        <f t="shared" ref="C7:C34" si="11">SUM(C6+B7)</f>
        <v>0</v>
      </c>
      <c r="D7" s="9">
        <f t="shared" si="1"/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4">
        <f t="shared" si="2"/>
        <v>0</v>
      </c>
      <c r="Q7" s="9">
        <f t="shared" si="3"/>
        <v>0</v>
      </c>
      <c r="R7" s="10"/>
      <c r="S7" s="10"/>
      <c r="T7" s="10"/>
      <c r="U7" s="10"/>
      <c r="V7" s="10"/>
      <c r="W7" s="10"/>
      <c r="X7" s="10"/>
      <c r="Y7" s="10"/>
      <c r="Z7" s="54">
        <f t="shared" si="4"/>
        <v>0</v>
      </c>
      <c r="AA7" s="9">
        <f t="shared" si="5"/>
        <v>0</v>
      </c>
      <c r="AB7" s="10"/>
      <c r="AC7" s="10"/>
      <c r="AD7" s="10"/>
      <c r="AE7" s="10"/>
      <c r="AF7" s="10"/>
      <c r="AG7" s="10"/>
      <c r="AH7" s="10"/>
      <c r="AI7" s="54">
        <f t="shared" ref="AI7:AI34" si="12">SUM(AI6+AA7)</f>
        <v>0</v>
      </c>
      <c r="AJ7" s="9">
        <f t="shared" si="6"/>
        <v>0</v>
      </c>
      <c r="AK7" s="10"/>
      <c r="AL7" s="10"/>
      <c r="AM7" s="10"/>
      <c r="AN7" s="10"/>
      <c r="AO7" s="54">
        <f t="shared" ref="AO7:AO34" si="13">SUM(AO6+AJ7)</f>
        <v>0</v>
      </c>
      <c r="AP7" s="9">
        <f>SUM(AQ7:AR7)</f>
        <v>0</v>
      </c>
      <c r="AQ7" s="10"/>
      <c r="AR7" s="10"/>
      <c r="AS7" s="54">
        <f t="shared" ref="AS7:AS34" si="14">SUM(AP7+AS6)</f>
        <v>0</v>
      </c>
      <c r="AT7" s="61">
        <f t="shared" ref="AT7:AT34" si="15">SUM(AU7:AV7)</f>
        <v>0</v>
      </c>
      <c r="AU7" s="11"/>
      <c r="AV7" s="11"/>
      <c r="AW7" s="68">
        <f>SUM(AT7+AW6)</f>
        <v>0</v>
      </c>
      <c r="AX7" s="9">
        <f t="shared" si="8"/>
        <v>0</v>
      </c>
      <c r="AY7" s="10"/>
      <c r="AZ7" s="10"/>
      <c r="BA7" s="10"/>
      <c r="BB7" s="10"/>
      <c r="BC7" s="54">
        <f t="shared" ref="BC7:BC34" si="16">SUM(AX7+BC6)</f>
        <v>0</v>
      </c>
      <c r="BD7" s="9">
        <f>SUM(BE7:BF7)</f>
        <v>0</v>
      </c>
      <c r="BE7" s="10"/>
      <c r="BF7" s="10"/>
      <c r="BG7" s="54">
        <f t="shared" ref="BG7:BG34" si="17">SUM(BD7+BG6)</f>
        <v>0</v>
      </c>
      <c r="BH7" s="9">
        <f t="shared" si="10"/>
        <v>0</v>
      </c>
      <c r="BI7" s="10"/>
      <c r="BJ7" s="10"/>
      <c r="BK7" s="54">
        <f t="shared" ref="BK7:BK34" si="18">SUM(BH7+BK6)</f>
        <v>0</v>
      </c>
      <c r="BL7" s="76" t="s">
        <v>241</v>
      </c>
    </row>
    <row r="8" spans="1:64" x14ac:dyDescent="0.3">
      <c r="A8" s="26">
        <v>42159</v>
      </c>
      <c r="B8" s="7">
        <f t="shared" si="0"/>
        <v>0</v>
      </c>
      <c r="C8" s="8">
        <f t="shared" si="11"/>
        <v>0</v>
      </c>
      <c r="D8" s="9">
        <f t="shared" si="1"/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54">
        <f t="shared" si="2"/>
        <v>0</v>
      </c>
      <c r="Q8" s="9">
        <f t="shared" si="3"/>
        <v>0</v>
      </c>
      <c r="R8" s="10"/>
      <c r="S8" s="10"/>
      <c r="T8" s="10"/>
      <c r="U8" s="10"/>
      <c r="V8" s="10"/>
      <c r="W8" s="10"/>
      <c r="X8" s="10"/>
      <c r="Y8" s="10"/>
      <c r="Z8" s="54">
        <f t="shared" si="4"/>
        <v>0</v>
      </c>
      <c r="AA8" s="9">
        <f t="shared" si="5"/>
        <v>0</v>
      </c>
      <c r="AB8" s="10"/>
      <c r="AC8" s="10"/>
      <c r="AD8" s="10"/>
      <c r="AE8" s="10"/>
      <c r="AF8" s="10"/>
      <c r="AG8" s="10"/>
      <c r="AH8" s="10"/>
      <c r="AI8" s="54">
        <f t="shared" si="12"/>
        <v>0</v>
      </c>
      <c r="AJ8" s="9">
        <f t="shared" si="6"/>
        <v>0</v>
      </c>
      <c r="AK8" s="10"/>
      <c r="AL8" s="10"/>
      <c r="AM8" s="10"/>
      <c r="AN8" s="10"/>
      <c r="AO8" s="54">
        <f t="shared" si="13"/>
        <v>0</v>
      </c>
      <c r="AP8" s="9">
        <f t="shared" si="7"/>
        <v>0</v>
      </c>
      <c r="AQ8" s="10"/>
      <c r="AR8" s="10"/>
      <c r="AS8" s="54">
        <f t="shared" si="14"/>
        <v>0</v>
      </c>
      <c r="AT8" s="61">
        <f t="shared" si="15"/>
        <v>0</v>
      </c>
      <c r="AU8" s="11"/>
      <c r="AV8" s="11"/>
      <c r="AW8" s="68">
        <f t="shared" ref="AW8:AW34" si="19">SUM(AT8+AW7)</f>
        <v>0</v>
      </c>
      <c r="AX8" s="9">
        <f t="shared" si="8"/>
        <v>0</v>
      </c>
      <c r="AY8" s="10"/>
      <c r="AZ8" s="10"/>
      <c r="BA8" s="10"/>
      <c r="BB8" s="10"/>
      <c r="BC8" s="54">
        <f t="shared" si="16"/>
        <v>0</v>
      </c>
      <c r="BD8" s="9">
        <f t="shared" si="9"/>
        <v>0</v>
      </c>
      <c r="BE8" s="10"/>
      <c r="BF8" s="10"/>
      <c r="BG8" s="54">
        <f t="shared" si="17"/>
        <v>0</v>
      </c>
      <c r="BH8" s="9">
        <f t="shared" si="10"/>
        <v>0</v>
      </c>
      <c r="BI8" s="10"/>
      <c r="BJ8" s="10"/>
      <c r="BK8" s="54">
        <f t="shared" si="18"/>
        <v>0</v>
      </c>
      <c r="BL8" s="76"/>
    </row>
    <row r="9" spans="1:64" x14ac:dyDescent="0.3">
      <c r="A9" s="26">
        <v>42160</v>
      </c>
      <c r="B9" s="7">
        <f t="shared" si="0"/>
        <v>0</v>
      </c>
      <c r="C9" s="8">
        <f t="shared" si="11"/>
        <v>0</v>
      </c>
      <c r="D9" s="9">
        <f t="shared" si="1"/>
        <v>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4">
        <f t="shared" si="2"/>
        <v>0</v>
      </c>
      <c r="Q9" s="9">
        <f t="shared" si="3"/>
        <v>0</v>
      </c>
      <c r="R9" s="10"/>
      <c r="S9" s="10"/>
      <c r="T9" s="10"/>
      <c r="U9" s="10"/>
      <c r="V9" s="10"/>
      <c r="W9" s="10"/>
      <c r="X9" s="10"/>
      <c r="Y9" s="10"/>
      <c r="Z9" s="54">
        <f t="shared" si="4"/>
        <v>0</v>
      </c>
      <c r="AA9" s="9">
        <f t="shared" si="5"/>
        <v>0</v>
      </c>
      <c r="AB9" s="10"/>
      <c r="AC9" s="10"/>
      <c r="AD9" s="10"/>
      <c r="AE9" s="10"/>
      <c r="AF9" s="10"/>
      <c r="AG9" s="10"/>
      <c r="AH9" s="10"/>
      <c r="AI9" s="54">
        <f t="shared" si="12"/>
        <v>0</v>
      </c>
      <c r="AJ9" s="9">
        <f t="shared" si="6"/>
        <v>0</v>
      </c>
      <c r="AK9" s="10"/>
      <c r="AL9" s="10"/>
      <c r="AM9" s="10"/>
      <c r="AN9" s="10"/>
      <c r="AO9" s="54">
        <f t="shared" si="13"/>
        <v>0</v>
      </c>
      <c r="AP9" s="9">
        <f t="shared" si="7"/>
        <v>0</v>
      </c>
      <c r="AQ9" s="10"/>
      <c r="AR9" s="10"/>
      <c r="AS9" s="54">
        <f t="shared" si="14"/>
        <v>0</v>
      </c>
      <c r="AT9" s="61">
        <f t="shared" si="15"/>
        <v>0</v>
      </c>
      <c r="AU9" s="11"/>
      <c r="AV9" s="11"/>
      <c r="AW9" s="68">
        <f t="shared" si="19"/>
        <v>0</v>
      </c>
      <c r="AX9" s="9">
        <f t="shared" si="8"/>
        <v>0</v>
      </c>
      <c r="AY9" s="10"/>
      <c r="AZ9" s="10"/>
      <c r="BA9" s="10"/>
      <c r="BB9" s="10"/>
      <c r="BC9" s="54">
        <f t="shared" si="16"/>
        <v>0</v>
      </c>
      <c r="BD9" s="9">
        <f t="shared" si="9"/>
        <v>0</v>
      </c>
      <c r="BE9" s="10"/>
      <c r="BF9" s="10"/>
      <c r="BG9" s="54">
        <f t="shared" si="17"/>
        <v>0</v>
      </c>
      <c r="BH9" s="9">
        <f>SUM(BI9:BJ9)</f>
        <v>0</v>
      </c>
      <c r="BI9" s="10"/>
      <c r="BJ9" s="10"/>
      <c r="BK9" s="54">
        <f t="shared" si="18"/>
        <v>0</v>
      </c>
      <c r="BL9" s="76"/>
    </row>
    <row r="10" spans="1:64" x14ac:dyDescent="0.3">
      <c r="A10" s="26">
        <v>42161</v>
      </c>
      <c r="B10" s="7">
        <f t="shared" si="0"/>
        <v>0</v>
      </c>
      <c r="C10" s="8">
        <f t="shared" si="11"/>
        <v>0</v>
      </c>
      <c r="D10" s="9">
        <f t="shared" si="1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4">
        <f t="shared" si="2"/>
        <v>0</v>
      </c>
      <c r="Q10" s="9">
        <f t="shared" si="3"/>
        <v>0</v>
      </c>
      <c r="R10" s="10"/>
      <c r="S10" s="10"/>
      <c r="T10" s="10"/>
      <c r="U10" s="10"/>
      <c r="V10" s="10"/>
      <c r="W10" s="10"/>
      <c r="X10" s="10"/>
      <c r="Y10" s="10"/>
      <c r="Z10" s="54">
        <f t="shared" si="4"/>
        <v>0</v>
      </c>
      <c r="AA10" s="9">
        <f t="shared" si="5"/>
        <v>0</v>
      </c>
      <c r="AB10" s="10"/>
      <c r="AC10" s="10"/>
      <c r="AD10" s="10"/>
      <c r="AE10" s="10"/>
      <c r="AF10" s="10"/>
      <c r="AG10" s="10"/>
      <c r="AH10" s="10"/>
      <c r="AI10" s="54">
        <f t="shared" si="12"/>
        <v>0</v>
      </c>
      <c r="AJ10" s="9">
        <f t="shared" si="6"/>
        <v>0</v>
      </c>
      <c r="AK10" s="10"/>
      <c r="AL10" s="10"/>
      <c r="AM10" s="10"/>
      <c r="AN10" s="10"/>
      <c r="AO10" s="54">
        <f t="shared" si="13"/>
        <v>0</v>
      </c>
      <c r="AP10" s="9">
        <f>SUM(AQ10:AR10)</f>
        <v>0</v>
      </c>
      <c r="AQ10" s="10"/>
      <c r="AR10" s="10"/>
      <c r="AS10" s="54">
        <f t="shared" si="14"/>
        <v>0</v>
      </c>
      <c r="AT10" s="61">
        <f t="shared" si="15"/>
        <v>0</v>
      </c>
      <c r="AU10" s="11"/>
      <c r="AV10" s="11"/>
      <c r="AW10" s="68">
        <f t="shared" si="19"/>
        <v>0</v>
      </c>
      <c r="AX10" s="9">
        <f t="shared" si="8"/>
        <v>0</v>
      </c>
      <c r="AY10" s="10"/>
      <c r="AZ10" s="10"/>
      <c r="BA10" s="10"/>
      <c r="BB10" s="10"/>
      <c r="BC10" s="54">
        <f t="shared" si="16"/>
        <v>0</v>
      </c>
      <c r="BD10" s="9">
        <f t="shared" si="9"/>
        <v>0</v>
      </c>
      <c r="BE10" s="10"/>
      <c r="BF10" s="10"/>
      <c r="BG10" s="54">
        <f t="shared" si="17"/>
        <v>0</v>
      </c>
      <c r="BH10" s="9">
        <f t="shared" si="10"/>
        <v>0</v>
      </c>
      <c r="BI10" s="10"/>
      <c r="BJ10" s="10"/>
      <c r="BK10" s="54">
        <f t="shared" si="18"/>
        <v>0</v>
      </c>
      <c r="BL10" s="76" t="s">
        <v>80</v>
      </c>
    </row>
    <row r="11" spans="1:64" x14ac:dyDescent="0.3">
      <c r="A11" s="26">
        <v>42162</v>
      </c>
      <c r="B11" s="7">
        <f t="shared" si="0"/>
        <v>0</v>
      </c>
      <c r="C11" s="8">
        <f t="shared" si="11"/>
        <v>0</v>
      </c>
      <c r="D11" s="9">
        <f t="shared" si="1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54">
        <f t="shared" si="2"/>
        <v>0</v>
      </c>
      <c r="Q11" s="9">
        <f t="shared" si="3"/>
        <v>0</v>
      </c>
      <c r="R11" s="10"/>
      <c r="S11" s="10"/>
      <c r="T11" s="10"/>
      <c r="U11" s="10"/>
      <c r="V11" s="10"/>
      <c r="W11" s="10"/>
      <c r="X11" s="10"/>
      <c r="Y11" s="10"/>
      <c r="Z11" s="54">
        <f t="shared" si="4"/>
        <v>0</v>
      </c>
      <c r="AA11" s="9">
        <f t="shared" si="5"/>
        <v>0</v>
      </c>
      <c r="AB11" s="10"/>
      <c r="AC11" s="10"/>
      <c r="AD11" s="10"/>
      <c r="AE11" s="10"/>
      <c r="AF11" s="10"/>
      <c r="AG11" s="10"/>
      <c r="AH11" s="10"/>
      <c r="AI11" s="54">
        <f t="shared" si="12"/>
        <v>0</v>
      </c>
      <c r="AJ11" s="9">
        <f t="shared" si="6"/>
        <v>0</v>
      </c>
      <c r="AK11" s="10"/>
      <c r="AL11" s="10"/>
      <c r="AM11" s="10"/>
      <c r="AN11" s="10"/>
      <c r="AO11" s="54">
        <f t="shared" si="13"/>
        <v>0</v>
      </c>
      <c r="AP11" s="9">
        <f t="shared" si="7"/>
        <v>0</v>
      </c>
      <c r="AQ11" s="10"/>
      <c r="AR11" s="10"/>
      <c r="AS11" s="54">
        <f t="shared" si="14"/>
        <v>0</v>
      </c>
      <c r="AT11" s="61">
        <f t="shared" si="15"/>
        <v>0</v>
      </c>
      <c r="AU11" s="11"/>
      <c r="AV11" s="11"/>
      <c r="AW11" s="68">
        <f t="shared" si="19"/>
        <v>0</v>
      </c>
      <c r="AX11" s="9">
        <f t="shared" si="8"/>
        <v>0</v>
      </c>
      <c r="AY11" s="10"/>
      <c r="AZ11" s="10"/>
      <c r="BA11" s="10"/>
      <c r="BB11" s="10"/>
      <c r="BC11" s="54">
        <f t="shared" si="16"/>
        <v>0</v>
      </c>
      <c r="BD11" s="9">
        <f t="shared" si="9"/>
        <v>0</v>
      </c>
      <c r="BE11" s="10"/>
      <c r="BF11" s="10"/>
      <c r="BG11" s="54">
        <f t="shared" si="17"/>
        <v>0</v>
      </c>
      <c r="BH11" s="9">
        <f t="shared" si="10"/>
        <v>0</v>
      </c>
      <c r="BI11" s="10"/>
      <c r="BJ11" s="10"/>
      <c r="BK11" s="54">
        <f t="shared" si="18"/>
        <v>0</v>
      </c>
      <c r="BL11" s="76" t="s">
        <v>81</v>
      </c>
    </row>
    <row r="12" spans="1:64" x14ac:dyDescent="0.3">
      <c r="A12" s="26">
        <v>42163</v>
      </c>
      <c r="B12" s="7">
        <f t="shared" si="0"/>
        <v>0</v>
      </c>
      <c r="C12" s="8">
        <f t="shared" si="11"/>
        <v>0</v>
      </c>
      <c r="D12" s="9">
        <f t="shared" si="1"/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54">
        <f t="shared" si="2"/>
        <v>0</v>
      </c>
      <c r="Q12" s="9">
        <f t="shared" si="3"/>
        <v>0</v>
      </c>
      <c r="R12" s="10"/>
      <c r="S12" s="10"/>
      <c r="T12" s="10"/>
      <c r="U12" s="10"/>
      <c r="V12" s="10"/>
      <c r="W12" s="10"/>
      <c r="X12" s="10"/>
      <c r="Y12" s="10"/>
      <c r="Z12" s="54">
        <f t="shared" si="4"/>
        <v>0</v>
      </c>
      <c r="AA12" s="9">
        <f t="shared" si="5"/>
        <v>0</v>
      </c>
      <c r="AB12" s="10"/>
      <c r="AC12" s="10"/>
      <c r="AD12" s="10"/>
      <c r="AE12" s="10"/>
      <c r="AF12" s="10"/>
      <c r="AG12" s="10"/>
      <c r="AH12" s="10"/>
      <c r="AI12" s="54">
        <f t="shared" si="12"/>
        <v>0</v>
      </c>
      <c r="AJ12" s="9">
        <f t="shared" si="6"/>
        <v>0</v>
      </c>
      <c r="AK12" s="10"/>
      <c r="AL12" s="10"/>
      <c r="AM12" s="10"/>
      <c r="AN12" s="10"/>
      <c r="AO12" s="54">
        <f t="shared" si="13"/>
        <v>0</v>
      </c>
      <c r="AP12" s="9">
        <f t="shared" si="7"/>
        <v>0</v>
      </c>
      <c r="AQ12" s="10"/>
      <c r="AR12" s="10"/>
      <c r="AS12" s="54">
        <f t="shared" si="14"/>
        <v>0</v>
      </c>
      <c r="AT12" s="61">
        <f t="shared" si="15"/>
        <v>0</v>
      </c>
      <c r="AU12" s="11"/>
      <c r="AV12" s="11"/>
      <c r="AW12" s="68">
        <f t="shared" si="19"/>
        <v>0</v>
      </c>
      <c r="AX12" s="9">
        <f t="shared" si="8"/>
        <v>0</v>
      </c>
      <c r="AY12" s="10"/>
      <c r="AZ12" s="10"/>
      <c r="BA12" s="10"/>
      <c r="BB12" s="10"/>
      <c r="BC12" s="54">
        <f t="shared" si="16"/>
        <v>0</v>
      </c>
      <c r="BD12" s="9">
        <f t="shared" si="9"/>
        <v>0</v>
      </c>
      <c r="BE12" s="10"/>
      <c r="BF12" s="10"/>
      <c r="BG12" s="54">
        <f t="shared" si="17"/>
        <v>0</v>
      </c>
      <c r="BH12" s="9">
        <f t="shared" si="10"/>
        <v>0</v>
      </c>
      <c r="BI12" s="10"/>
      <c r="BJ12" s="10"/>
      <c r="BK12" s="54">
        <f t="shared" si="18"/>
        <v>0</v>
      </c>
      <c r="BL12" s="76" t="s">
        <v>80</v>
      </c>
    </row>
    <row r="13" spans="1:64" x14ac:dyDescent="0.3">
      <c r="A13" s="26">
        <v>42164</v>
      </c>
      <c r="B13" s="7">
        <f t="shared" si="0"/>
        <v>3</v>
      </c>
      <c r="C13" s="8">
        <f t="shared" si="11"/>
        <v>3</v>
      </c>
      <c r="D13" s="9">
        <f t="shared" si="1"/>
        <v>2</v>
      </c>
      <c r="E13" s="10">
        <v>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4">
        <f t="shared" si="2"/>
        <v>2</v>
      </c>
      <c r="Q13" s="9">
        <f t="shared" si="3"/>
        <v>0</v>
      </c>
      <c r="R13" s="10"/>
      <c r="S13" s="10"/>
      <c r="T13" s="10"/>
      <c r="U13" s="10"/>
      <c r="V13" s="10"/>
      <c r="W13" s="10"/>
      <c r="X13" s="10"/>
      <c r="Y13" s="10"/>
      <c r="Z13" s="54">
        <f t="shared" si="4"/>
        <v>0</v>
      </c>
      <c r="AA13" s="9">
        <f t="shared" si="5"/>
        <v>0</v>
      </c>
      <c r="AB13" s="10"/>
      <c r="AC13" s="10"/>
      <c r="AD13" s="10"/>
      <c r="AE13" s="10"/>
      <c r="AF13" s="10"/>
      <c r="AG13" s="10"/>
      <c r="AH13" s="10"/>
      <c r="AI13" s="54">
        <f t="shared" si="12"/>
        <v>0</v>
      </c>
      <c r="AJ13" s="9">
        <f t="shared" si="6"/>
        <v>0</v>
      </c>
      <c r="AK13" s="10"/>
      <c r="AL13" s="10"/>
      <c r="AM13" s="10"/>
      <c r="AN13" s="10"/>
      <c r="AO13" s="54">
        <f t="shared" si="13"/>
        <v>0</v>
      </c>
      <c r="AP13" s="9">
        <f t="shared" si="7"/>
        <v>0</v>
      </c>
      <c r="AQ13" s="10"/>
      <c r="AR13" s="10"/>
      <c r="AS13" s="54">
        <f t="shared" si="14"/>
        <v>0</v>
      </c>
      <c r="AT13" s="61">
        <f t="shared" si="15"/>
        <v>0</v>
      </c>
      <c r="AU13" s="11"/>
      <c r="AV13" s="11"/>
      <c r="AW13" s="68">
        <f t="shared" si="19"/>
        <v>0</v>
      </c>
      <c r="AX13" s="9">
        <f t="shared" si="8"/>
        <v>0</v>
      </c>
      <c r="AY13" s="10"/>
      <c r="AZ13" s="10"/>
      <c r="BA13" s="10"/>
      <c r="BB13" s="10"/>
      <c r="BC13" s="54">
        <f t="shared" si="16"/>
        <v>0</v>
      </c>
      <c r="BD13" s="9">
        <f t="shared" si="9"/>
        <v>1</v>
      </c>
      <c r="BE13" s="10">
        <v>1</v>
      </c>
      <c r="BF13" s="10"/>
      <c r="BG13" s="54">
        <f t="shared" si="17"/>
        <v>1</v>
      </c>
      <c r="BH13" s="9">
        <f t="shared" si="10"/>
        <v>0</v>
      </c>
      <c r="BI13" s="10"/>
      <c r="BJ13" s="10"/>
      <c r="BK13" s="54">
        <f t="shared" si="18"/>
        <v>0</v>
      </c>
      <c r="BL13" s="76" t="s">
        <v>163</v>
      </c>
    </row>
    <row r="14" spans="1:64" x14ac:dyDescent="0.3">
      <c r="A14" s="26">
        <v>42165</v>
      </c>
      <c r="B14" s="7">
        <f t="shared" si="0"/>
        <v>9</v>
      </c>
      <c r="C14" s="8">
        <f t="shared" si="11"/>
        <v>12</v>
      </c>
      <c r="D14" s="9">
        <f t="shared" si="1"/>
        <v>4</v>
      </c>
      <c r="E14" s="10">
        <v>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4">
        <f t="shared" si="2"/>
        <v>6</v>
      </c>
      <c r="Q14" s="9">
        <f t="shared" si="3"/>
        <v>0</v>
      </c>
      <c r="R14" s="10"/>
      <c r="S14" s="10"/>
      <c r="T14" s="10"/>
      <c r="U14" s="10"/>
      <c r="V14" s="10"/>
      <c r="W14" s="10"/>
      <c r="X14" s="10"/>
      <c r="Y14" s="10"/>
      <c r="Z14" s="54">
        <f t="shared" si="4"/>
        <v>0</v>
      </c>
      <c r="AA14" s="9">
        <f t="shared" si="5"/>
        <v>0</v>
      </c>
      <c r="AB14" s="10"/>
      <c r="AC14" s="10"/>
      <c r="AD14" s="10"/>
      <c r="AE14" s="10"/>
      <c r="AF14" s="10"/>
      <c r="AG14" s="10"/>
      <c r="AH14" s="10"/>
      <c r="AI14" s="54">
        <f t="shared" si="12"/>
        <v>0</v>
      </c>
      <c r="AJ14" s="9">
        <f t="shared" si="6"/>
        <v>0</v>
      </c>
      <c r="AK14" s="10"/>
      <c r="AL14" s="10"/>
      <c r="AM14" s="10"/>
      <c r="AN14" s="10"/>
      <c r="AO14" s="54">
        <f t="shared" si="13"/>
        <v>0</v>
      </c>
      <c r="AP14" s="9">
        <f t="shared" si="7"/>
        <v>0</v>
      </c>
      <c r="AQ14" s="10"/>
      <c r="AR14" s="10"/>
      <c r="AS14" s="54">
        <f t="shared" si="14"/>
        <v>0</v>
      </c>
      <c r="AT14" s="61">
        <f t="shared" si="15"/>
        <v>0</v>
      </c>
      <c r="AU14" s="11"/>
      <c r="AV14" s="11"/>
      <c r="AW14" s="68">
        <f t="shared" si="19"/>
        <v>0</v>
      </c>
      <c r="AX14" s="9">
        <f t="shared" si="8"/>
        <v>0</v>
      </c>
      <c r="AY14" s="10"/>
      <c r="AZ14" s="10"/>
      <c r="BA14" s="10"/>
      <c r="BB14" s="10"/>
      <c r="BC14" s="54">
        <f t="shared" si="16"/>
        <v>0</v>
      </c>
      <c r="BD14" s="9">
        <f t="shared" si="9"/>
        <v>5</v>
      </c>
      <c r="BE14" s="10">
        <v>5</v>
      </c>
      <c r="BF14" s="10"/>
      <c r="BG14" s="54">
        <f t="shared" si="17"/>
        <v>6</v>
      </c>
      <c r="BH14" s="9">
        <f t="shared" si="10"/>
        <v>0</v>
      </c>
      <c r="BI14" s="10"/>
      <c r="BJ14" s="10"/>
      <c r="BK14" s="54">
        <f t="shared" si="18"/>
        <v>0</v>
      </c>
      <c r="BL14" s="76" t="s">
        <v>82</v>
      </c>
    </row>
    <row r="15" spans="1:64" x14ac:dyDescent="0.3">
      <c r="A15" s="26">
        <v>42166</v>
      </c>
      <c r="B15" s="7">
        <f t="shared" si="0"/>
        <v>5</v>
      </c>
      <c r="C15" s="8">
        <f t="shared" si="11"/>
        <v>17</v>
      </c>
      <c r="D15" s="9">
        <f t="shared" si="1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4">
        <f t="shared" si="2"/>
        <v>6</v>
      </c>
      <c r="Q15" s="9">
        <f t="shared" si="3"/>
        <v>0</v>
      </c>
      <c r="R15" s="10"/>
      <c r="S15" s="10"/>
      <c r="T15" s="10"/>
      <c r="U15" s="10"/>
      <c r="V15" s="10"/>
      <c r="W15" s="10"/>
      <c r="X15" s="10"/>
      <c r="Y15" s="10"/>
      <c r="Z15" s="54">
        <f t="shared" si="4"/>
        <v>0</v>
      </c>
      <c r="AA15" s="9">
        <f t="shared" si="5"/>
        <v>0</v>
      </c>
      <c r="AB15" s="10"/>
      <c r="AC15" s="10"/>
      <c r="AD15" s="10"/>
      <c r="AE15" s="10"/>
      <c r="AF15" s="10"/>
      <c r="AG15" s="10"/>
      <c r="AH15" s="10"/>
      <c r="AI15" s="54">
        <f t="shared" si="12"/>
        <v>0</v>
      </c>
      <c r="AJ15" s="9">
        <f t="shared" si="6"/>
        <v>0</v>
      </c>
      <c r="AK15" s="10"/>
      <c r="AL15" s="10"/>
      <c r="AM15" s="10"/>
      <c r="AN15" s="10"/>
      <c r="AO15" s="54">
        <f t="shared" si="13"/>
        <v>0</v>
      </c>
      <c r="AP15" s="9">
        <f t="shared" si="7"/>
        <v>0</v>
      </c>
      <c r="AQ15" s="10"/>
      <c r="AR15" s="10"/>
      <c r="AS15" s="54">
        <f t="shared" si="14"/>
        <v>0</v>
      </c>
      <c r="AT15" s="61">
        <f t="shared" si="15"/>
        <v>0</v>
      </c>
      <c r="AU15" s="11"/>
      <c r="AV15" s="11"/>
      <c r="AW15" s="68">
        <f t="shared" si="19"/>
        <v>0</v>
      </c>
      <c r="AX15" s="9">
        <f t="shared" si="8"/>
        <v>0</v>
      </c>
      <c r="AY15" s="10"/>
      <c r="AZ15" s="10"/>
      <c r="BA15" s="10"/>
      <c r="BB15" s="10"/>
      <c r="BC15" s="54">
        <f t="shared" si="16"/>
        <v>0</v>
      </c>
      <c r="BD15" s="9">
        <f t="shared" si="9"/>
        <v>5</v>
      </c>
      <c r="BE15" s="10">
        <v>5</v>
      </c>
      <c r="BF15" s="10"/>
      <c r="BG15" s="54">
        <f t="shared" si="17"/>
        <v>11</v>
      </c>
      <c r="BH15" s="9">
        <f t="shared" si="10"/>
        <v>0</v>
      </c>
      <c r="BI15" s="10"/>
      <c r="BJ15" s="10"/>
      <c r="BK15" s="54">
        <f t="shared" si="18"/>
        <v>0</v>
      </c>
      <c r="BL15" s="76" t="s">
        <v>160</v>
      </c>
    </row>
    <row r="16" spans="1:64" x14ac:dyDescent="0.3">
      <c r="A16" s="26">
        <v>42167</v>
      </c>
      <c r="B16" s="7">
        <f t="shared" si="0"/>
        <v>2</v>
      </c>
      <c r="C16" s="8">
        <f t="shared" si="11"/>
        <v>19</v>
      </c>
      <c r="D16" s="9">
        <f t="shared" si="1"/>
        <v>1</v>
      </c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4">
        <f t="shared" si="2"/>
        <v>7</v>
      </c>
      <c r="Q16" s="9">
        <f t="shared" si="3"/>
        <v>0</v>
      </c>
      <c r="R16" s="10"/>
      <c r="S16" s="10"/>
      <c r="T16" s="10"/>
      <c r="U16" s="10"/>
      <c r="V16" s="10"/>
      <c r="W16" s="10"/>
      <c r="X16" s="10"/>
      <c r="Y16" s="10"/>
      <c r="Z16" s="54">
        <f t="shared" si="4"/>
        <v>0</v>
      </c>
      <c r="AA16" s="9">
        <f t="shared" si="5"/>
        <v>0</v>
      </c>
      <c r="AB16" s="10"/>
      <c r="AC16" s="10"/>
      <c r="AD16" s="10"/>
      <c r="AE16" s="10"/>
      <c r="AF16" s="10"/>
      <c r="AG16" s="10"/>
      <c r="AH16" s="10"/>
      <c r="AI16" s="54">
        <f t="shared" si="12"/>
        <v>0</v>
      </c>
      <c r="AJ16" s="9">
        <f t="shared" si="6"/>
        <v>0</v>
      </c>
      <c r="AK16" s="10"/>
      <c r="AL16" s="10"/>
      <c r="AM16" s="10"/>
      <c r="AN16" s="10"/>
      <c r="AO16" s="54">
        <f t="shared" si="13"/>
        <v>0</v>
      </c>
      <c r="AP16" s="9">
        <f t="shared" si="7"/>
        <v>0</v>
      </c>
      <c r="AQ16" s="10"/>
      <c r="AR16" s="10"/>
      <c r="AS16" s="54">
        <f t="shared" si="14"/>
        <v>0</v>
      </c>
      <c r="AT16" s="61">
        <f t="shared" si="15"/>
        <v>0</v>
      </c>
      <c r="AU16" s="11"/>
      <c r="AV16" s="11"/>
      <c r="AW16" s="68">
        <f t="shared" si="19"/>
        <v>0</v>
      </c>
      <c r="AX16" s="9">
        <f t="shared" si="8"/>
        <v>1</v>
      </c>
      <c r="AY16" s="10"/>
      <c r="AZ16" s="10">
        <v>1</v>
      </c>
      <c r="BA16" s="10"/>
      <c r="BB16" s="10"/>
      <c r="BC16" s="54">
        <f t="shared" si="16"/>
        <v>1</v>
      </c>
      <c r="BD16" s="9">
        <f t="shared" si="9"/>
        <v>0</v>
      </c>
      <c r="BE16" s="10"/>
      <c r="BF16" s="10"/>
      <c r="BG16" s="54">
        <f t="shared" si="17"/>
        <v>11</v>
      </c>
      <c r="BH16" s="9">
        <f>SUM(BI16:BJ16)</f>
        <v>0</v>
      </c>
      <c r="BI16" s="10"/>
      <c r="BJ16" s="10"/>
      <c r="BK16" s="54">
        <f t="shared" si="18"/>
        <v>0</v>
      </c>
      <c r="BL16" s="76" t="s">
        <v>161</v>
      </c>
    </row>
    <row r="17" spans="1:64" x14ac:dyDescent="0.3">
      <c r="A17" s="26">
        <v>42168</v>
      </c>
      <c r="B17" s="7">
        <f t="shared" si="0"/>
        <v>1</v>
      </c>
      <c r="C17" s="8">
        <f t="shared" si="11"/>
        <v>20</v>
      </c>
      <c r="D17" s="9">
        <f t="shared" si="1"/>
        <v>1</v>
      </c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4">
        <f t="shared" si="2"/>
        <v>8</v>
      </c>
      <c r="Q17" s="9">
        <f t="shared" si="3"/>
        <v>0</v>
      </c>
      <c r="R17" s="10"/>
      <c r="S17" s="10"/>
      <c r="T17" s="10"/>
      <c r="U17" s="10"/>
      <c r="V17" s="10"/>
      <c r="W17" s="10"/>
      <c r="X17" s="10"/>
      <c r="Y17" s="10"/>
      <c r="Z17" s="54">
        <f t="shared" si="4"/>
        <v>0</v>
      </c>
      <c r="AA17" s="9">
        <f t="shared" si="5"/>
        <v>0</v>
      </c>
      <c r="AB17" s="10"/>
      <c r="AC17" s="10"/>
      <c r="AD17" s="10"/>
      <c r="AE17" s="10"/>
      <c r="AF17" s="10"/>
      <c r="AG17" s="10"/>
      <c r="AH17" s="10"/>
      <c r="AI17" s="54">
        <f t="shared" si="12"/>
        <v>0</v>
      </c>
      <c r="AJ17" s="9">
        <f t="shared" si="6"/>
        <v>0</v>
      </c>
      <c r="AK17" s="10"/>
      <c r="AL17" s="10"/>
      <c r="AM17" s="10"/>
      <c r="AN17" s="10"/>
      <c r="AO17" s="54">
        <f t="shared" si="13"/>
        <v>0</v>
      </c>
      <c r="AP17" s="9">
        <f t="shared" si="7"/>
        <v>0</v>
      </c>
      <c r="AQ17" s="10"/>
      <c r="AR17" s="10"/>
      <c r="AS17" s="54">
        <f t="shared" si="14"/>
        <v>0</v>
      </c>
      <c r="AT17" s="61">
        <f t="shared" si="15"/>
        <v>0</v>
      </c>
      <c r="AU17" s="11"/>
      <c r="AV17" s="11"/>
      <c r="AW17" s="68">
        <f t="shared" si="19"/>
        <v>0</v>
      </c>
      <c r="AX17" s="9">
        <f t="shared" si="8"/>
        <v>0</v>
      </c>
      <c r="AY17" s="10"/>
      <c r="AZ17" s="10"/>
      <c r="BA17" s="10"/>
      <c r="BB17" s="10"/>
      <c r="BC17" s="54">
        <f t="shared" si="16"/>
        <v>1</v>
      </c>
      <c r="BD17" s="9">
        <f t="shared" si="9"/>
        <v>0</v>
      </c>
      <c r="BE17" s="10"/>
      <c r="BF17" s="10"/>
      <c r="BG17" s="54">
        <f t="shared" si="17"/>
        <v>11</v>
      </c>
      <c r="BH17" s="9">
        <f t="shared" si="10"/>
        <v>0</v>
      </c>
      <c r="BI17" s="10"/>
      <c r="BJ17" s="10"/>
      <c r="BK17" s="54">
        <f t="shared" si="18"/>
        <v>0</v>
      </c>
      <c r="BL17" s="76" t="s">
        <v>162</v>
      </c>
    </row>
    <row r="18" spans="1:64" x14ac:dyDescent="0.3">
      <c r="A18" s="26">
        <v>42169</v>
      </c>
      <c r="B18" s="7">
        <f t="shared" si="0"/>
        <v>21</v>
      </c>
      <c r="C18" s="8">
        <f t="shared" si="11"/>
        <v>41</v>
      </c>
      <c r="D18" s="9">
        <f t="shared" si="1"/>
        <v>17</v>
      </c>
      <c r="E18" s="10">
        <v>13</v>
      </c>
      <c r="F18" s="10"/>
      <c r="G18" s="10"/>
      <c r="H18" s="10"/>
      <c r="I18" s="10"/>
      <c r="J18" s="10">
        <v>1</v>
      </c>
      <c r="K18" s="10">
        <v>3</v>
      </c>
      <c r="L18" s="10"/>
      <c r="M18" s="10"/>
      <c r="N18" s="10"/>
      <c r="O18" s="10"/>
      <c r="P18" s="54">
        <f t="shared" si="2"/>
        <v>25</v>
      </c>
      <c r="Q18" s="9">
        <f t="shared" si="3"/>
        <v>0</v>
      </c>
      <c r="R18" s="10"/>
      <c r="S18" s="10"/>
      <c r="T18" s="10"/>
      <c r="U18" s="10"/>
      <c r="V18" s="10"/>
      <c r="W18" s="10"/>
      <c r="X18" s="10"/>
      <c r="Y18" s="10"/>
      <c r="Z18" s="54">
        <f t="shared" si="4"/>
        <v>0</v>
      </c>
      <c r="AA18" s="9">
        <f t="shared" si="5"/>
        <v>0</v>
      </c>
      <c r="AB18" s="10"/>
      <c r="AC18" s="10"/>
      <c r="AD18" s="10"/>
      <c r="AE18" s="10"/>
      <c r="AF18" s="10"/>
      <c r="AG18" s="10"/>
      <c r="AH18" s="10"/>
      <c r="AI18" s="54">
        <f t="shared" si="12"/>
        <v>0</v>
      </c>
      <c r="AJ18" s="9">
        <f t="shared" si="6"/>
        <v>0</v>
      </c>
      <c r="AK18" s="10"/>
      <c r="AL18" s="10"/>
      <c r="AM18" s="10"/>
      <c r="AN18" s="10"/>
      <c r="AO18" s="54">
        <f t="shared" si="13"/>
        <v>0</v>
      </c>
      <c r="AP18" s="9">
        <f t="shared" si="7"/>
        <v>0</v>
      </c>
      <c r="AQ18" s="10"/>
      <c r="AR18" s="10"/>
      <c r="AS18" s="54">
        <f t="shared" si="14"/>
        <v>0</v>
      </c>
      <c r="AT18" s="61">
        <f t="shared" si="15"/>
        <v>0</v>
      </c>
      <c r="AU18" s="11"/>
      <c r="AV18" s="11"/>
      <c r="AW18" s="68">
        <f t="shared" si="19"/>
        <v>0</v>
      </c>
      <c r="AX18" s="9">
        <f t="shared" si="8"/>
        <v>1</v>
      </c>
      <c r="AY18" s="10">
        <v>1</v>
      </c>
      <c r="AZ18" s="10"/>
      <c r="BA18" s="10"/>
      <c r="BB18" s="10"/>
      <c r="BC18" s="54">
        <f t="shared" si="16"/>
        <v>2</v>
      </c>
      <c r="BD18" s="9">
        <f t="shared" si="9"/>
        <v>3</v>
      </c>
      <c r="BE18" s="10">
        <v>3</v>
      </c>
      <c r="BF18" s="10"/>
      <c r="BG18" s="54">
        <f t="shared" si="17"/>
        <v>14</v>
      </c>
      <c r="BH18" s="9">
        <f t="shared" si="10"/>
        <v>0</v>
      </c>
      <c r="BI18" s="10"/>
      <c r="BJ18" s="10"/>
      <c r="BK18" s="54">
        <f t="shared" si="18"/>
        <v>0</v>
      </c>
      <c r="BL18" s="76" t="s">
        <v>158</v>
      </c>
    </row>
    <row r="19" spans="1:64" x14ac:dyDescent="0.3">
      <c r="A19" s="26">
        <v>42170</v>
      </c>
      <c r="B19" s="7">
        <f t="shared" si="0"/>
        <v>28</v>
      </c>
      <c r="C19" s="8">
        <f t="shared" si="11"/>
        <v>69</v>
      </c>
      <c r="D19" s="9">
        <f t="shared" si="1"/>
        <v>27</v>
      </c>
      <c r="E19" s="10">
        <v>27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54">
        <f t="shared" si="2"/>
        <v>52</v>
      </c>
      <c r="Q19" s="9">
        <f t="shared" si="3"/>
        <v>0</v>
      </c>
      <c r="R19" s="10"/>
      <c r="S19" s="10"/>
      <c r="T19" s="10"/>
      <c r="U19" s="10"/>
      <c r="V19" s="10"/>
      <c r="W19" s="10"/>
      <c r="X19" s="10"/>
      <c r="Y19" s="10"/>
      <c r="Z19" s="54">
        <f t="shared" si="4"/>
        <v>0</v>
      </c>
      <c r="AA19" s="9">
        <f t="shared" si="5"/>
        <v>0</v>
      </c>
      <c r="AB19" s="10"/>
      <c r="AC19" s="10"/>
      <c r="AD19" s="10"/>
      <c r="AE19" s="10"/>
      <c r="AF19" s="10"/>
      <c r="AG19" s="10"/>
      <c r="AH19" s="10"/>
      <c r="AI19" s="54">
        <f t="shared" si="12"/>
        <v>0</v>
      </c>
      <c r="AJ19" s="9">
        <f t="shared" si="6"/>
        <v>0</v>
      </c>
      <c r="AK19" s="10"/>
      <c r="AL19" s="10"/>
      <c r="AM19" s="10"/>
      <c r="AN19" s="10"/>
      <c r="AO19" s="54">
        <f t="shared" si="13"/>
        <v>0</v>
      </c>
      <c r="AP19" s="9">
        <f t="shared" si="7"/>
        <v>0</v>
      </c>
      <c r="AQ19" s="10"/>
      <c r="AR19" s="10"/>
      <c r="AS19" s="54">
        <f t="shared" si="14"/>
        <v>0</v>
      </c>
      <c r="AT19" s="61">
        <f t="shared" si="15"/>
        <v>0</v>
      </c>
      <c r="AU19" s="11"/>
      <c r="AV19" s="11"/>
      <c r="AW19" s="68">
        <f t="shared" si="19"/>
        <v>0</v>
      </c>
      <c r="AX19" s="9">
        <f t="shared" si="8"/>
        <v>0</v>
      </c>
      <c r="AY19" s="10"/>
      <c r="AZ19" s="10"/>
      <c r="BA19" s="10"/>
      <c r="BB19" s="10"/>
      <c r="BC19" s="54">
        <f t="shared" si="16"/>
        <v>2</v>
      </c>
      <c r="BD19" s="9">
        <f t="shared" si="9"/>
        <v>1</v>
      </c>
      <c r="BE19" s="10">
        <v>1</v>
      </c>
      <c r="BF19" s="10"/>
      <c r="BG19" s="54">
        <f t="shared" si="17"/>
        <v>15</v>
      </c>
      <c r="BH19" s="9">
        <f t="shared" si="10"/>
        <v>0</v>
      </c>
      <c r="BI19" s="10"/>
      <c r="BJ19" s="10"/>
      <c r="BK19" s="54">
        <f t="shared" si="18"/>
        <v>0</v>
      </c>
      <c r="BL19" s="76" t="s">
        <v>98</v>
      </c>
    </row>
    <row r="20" spans="1:64" x14ac:dyDescent="0.3">
      <c r="A20" s="26">
        <v>42171</v>
      </c>
      <c r="B20" s="7">
        <f t="shared" si="0"/>
        <v>20</v>
      </c>
      <c r="C20" s="8">
        <f t="shared" si="11"/>
        <v>89</v>
      </c>
      <c r="D20" s="9">
        <f t="shared" si="1"/>
        <v>19</v>
      </c>
      <c r="E20" s="10">
        <v>19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4">
        <f t="shared" si="2"/>
        <v>71</v>
      </c>
      <c r="Q20" s="9">
        <f t="shared" si="3"/>
        <v>0</v>
      </c>
      <c r="R20" s="10"/>
      <c r="S20" s="10"/>
      <c r="T20" s="10"/>
      <c r="U20" s="10"/>
      <c r="V20" s="10"/>
      <c r="W20" s="10"/>
      <c r="X20" s="10"/>
      <c r="Y20" s="10"/>
      <c r="Z20" s="54">
        <f t="shared" si="4"/>
        <v>0</v>
      </c>
      <c r="AA20" s="9">
        <f t="shared" si="5"/>
        <v>0</v>
      </c>
      <c r="AB20" s="10"/>
      <c r="AC20" s="10"/>
      <c r="AD20" s="10"/>
      <c r="AE20" s="10"/>
      <c r="AF20" s="10"/>
      <c r="AG20" s="10"/>
      <c r="AH20" s="10"/>
      <c r="AI20" s="54">
        <f t="shared" si="12"/>
        <v>0</v>
      </c>
      <c r="AJ20" s="9">
        <f t="shared" si="6"/>
        <v>0</v>
      </c>
      <c r="AK20" s="10"/>
      <c r="AL20" s="10"/>
      <c r="AM20" s="10"/>
      <c r="AN20" s="10"/>
      <c r="AO20" s="54">
        <f t="shared" si="13"/>
        <v>0</v>
      </c>
      <c r="AP20" s="9">
        <f t="shared" si="7"/>
        <v>0</v>
      </c>
      <c r="AQ20" s="10"/>
      <c r="AR20" s="10"/>
      <c r="AS20" s="54">
        <f t="shared" si="14"/>
        <v>0</v>
      </c>
      <c r="AT20" s="61">
        <f t="shared" si="15"/>
        <v>0</v>
      </c>
      <c r="AU20" s="11"/>
      <c r="AV20" s="11"/>
      <c r="AW20" s="68">
        <f t="shared" si="19"/>
        <v>0</v>
      </c>
      <c r="AX20" s="9">
        <f t="shared" si="8"/>
        <v>0</v>
      </c>
      <c r="AY20" s="10"/>
      <c r="AZ20" s="10"/>
      <c r="BA20" s="10"/>
      <c r="BB20" s="10"/>
      <c r="BC20" s="54">
        <f t="shared" si="16"/>
        <v>2</v>
      </c>
      <c r="BD20" s="9">
        <f t="shared" si="9"/>
        <v>1</v>
      </c>
      <c r="BE20" s="10">
        <v>1</v>
      </c>
      <c r="BF20" s="10"/>
      <c r="BG20" s="54">
        <f t="shared" si="17"/>
        <v>16</v>
      </c>
      <c r="BH20" s="9">
        <f t="shared" si="10"/>
        <v>0</v>
      </c>
      <c r="BI20" s="10"/>
      <c r="BJ20" s="10"/>
      <c r="BK20" s="54">
        <f t="shared" si="18"/>
        <v>0</v>
      </c>
      <c r="BL20" s="76" t="s">
        <v>83</v>
      </c>
    </row>
    <row r="21" spans="1:64" x14ac:dyDescent="0.3">
      <c r="A21" s="26">
        <v>42172</v>
      </c>
      <c r="B21" s="7">
        <f t="shared" si="0"/>
        <v>19</v>
      </c>
      <c r="C21" s="8">
        <f t="shared" si="11"/>
        <v>108</v>
      </c>
      <c r="D21" s="9">
        <f t="shared" si="1"/>
        <v>19</v>
      </c>
      <c r="E21" s="10">
        <v>19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4">
        <f t="shared" si="2"/>
        <v>90</v>
      </c>
      <c r="Q21" s="9">
        <f t="shared" si="3"/>
        <v>0</v>
      </c>
      <c r="R21" s="10"/>
      <c r="S21" s="10"/>
      <c r="T21" s="10"/>
      <c r="U21" s="10"/>
      <c r="V21" s="10"/>
      <c r="W21" s="10"/>
      <c r="X21" s="10"/>
      <c r="Y21" s="10"/>
      <c r="Z21" s="54">
        <f t="shared" si="4"/>
        <v>0</v>
      </c>
      <c r="AA21" s="9">
        <f t="shared" si="5"/>
        <v>0</v>
      </c>
      <c r="AB21" s="10"/>
      <c r="AC21" s="10"/>
      <c r="AD21" s="10"/>
      <c r="AE21" s="10"/>
      <c r="AF21" s="10"/>
      <c r="AG21" s="10"/>
      <c r="AH21" s="10"/>
      <c r="AI21" s="54">
        <f t="shared" si="12"/>
        <v>0</v>
      </c>
      <c r="AJ21" s="9">
        <f t="shared" si="6"/>
        <v>0</v>
      </c>
      <c r="AK21" s="10"/>
      <c r="AL21" s="10"/>
      <c r="AM21" s="10"/>
      <c r="AN21" s="10"/>
      <c r="AO21" s="54">
        <f t="shared" si="13"/>
        <v>0</v>
      </c>
      <c r="AP21" s="9">
        <f t="shared" si="7"/>
        <v>0</v>
      </c>
      <c r="AQ21" s="10"/>
      <c r="AR21" s="10"/>
      <c r="AS21" s="54">
        <f t="shared" si="14"/>
        <v>0</v>
      </c>
      <c r="AT21" s="61">
        <f t="shared" si="15"/>
        <v>0</v>
      </c>
      <c r="AU21" s="11"/>
      <c r="AV21" s="11"/>
      <c r="AW21" s="68">
        <f t="shared" si="19"/>
        <v>0</v>
      </c>
      <c r="AX21" s="9">
        <f t="shared" si="8"/>
        <v>0</v>
      </c>
      <c r="AY21" s="10"/>
      <c r="AZ21" s="10"/>
      <c r="BA21" s="10"/>
      <c r="BB21" s="10"/>
      <c r="BC21" s="54">
        <f t="shared" si="16"/>
        <v>2</v>
      </c>
      <c r="BD21" s="9">
        <f t="shared" si="9"/>
        <v>0</v>
      </c>
      <c r="BE21" s="10"/>
      <c r="BF21" s="10"/>
      <c r="BG21" s="54">
        <f t="shared" si="17"/>
        <v>16</v>
      </c>
      <c r="BH21" s="9">
        <f t="shared" si="10"/>
        <v>0</v>
      </c>
      <c r="BI21" s="10"/>
      <c r="BJ21" s="10"/>
      <c r="BK21" s="54">
        <f t="shared" si="18"/>
        <v>0</v>
      </c>
      <c r="BL21" s="76" t="s">
        <v>157</v>
      </c>
    </row>
    <row r="22" spans="1:64" x14ac:dyDescent="0.3">
      <c r="A22" s="26">
        <v>42173</v>
      </c>
      <c r="B22" s="7">
        <f t="shared" si="0"/>
        <v>6</v>
      </c>
      <c r="C22" s="8">
        <f t="shared" si="11"/>
        <v>114</v>
      </c>
      <c r="D22" s="9">
        <f t="shared" si="1"/>
        <v>3</v>
      </c>
      <c r="E22" s="10">
        <v>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4">
        <f t="shared" si="2"/>
        <v>93</v>
      </c>
      <c r="Q22" s="9">
        <f t="shared" si="3"/>
        <v>0</v>
      </c>
      <c r="R22" s="10"/>
      <c r="S22" s="10"/>
      <c r="T22" s="10"/>
      <c r="U22" s="10"/>
      <c r="V22" s="10"/>
      <c r="W22" s="10"/>
      <c r="X22" s="10"/>
      <c r="Y22" s="10"/>
      <c r="Z22" s="54">
        <f t="shared" si="4"/>
        <v>0</v>
      </c>
      <c r="AA22" s="9">
        <f t="shared" si="5"/>
        <v>0</v>
      </c>
      <c r="AB22" s="10"/>
      <c r="AC22" s="10"/>
      <c r="AD22" s="10"/>
      <c r="AE22" s="10"/>
      <c r="AF22" s="10"/>
      <c r="AG22" s="10"/>
      <c r="AH22" s="10"/>
      <c r="AI22" s="54">
        <f t="shared" si="12"/>
        <v>0</v>
      </c>
      <c r="AJ22" s="9">
        <f t="shared" si="6"/>
        <v>0</v>
      </c>
      <c r="AK22" s="10"/>
      <c r="AL22" s="10"/>
      <c r="AM22" s="10"/>
      <c r="AN22" s="10"/>
      <c r="AO22" s="54">
        <f t="shared" si="13"/>
        <v>0</v>
      </c>
      <c r="AP22" s="9">
        <f t="shared" si="7"/>
        <v>0</v>
      </c>
      <c r="AQ22" s="10"/>
      <c r="AR22" s="10"/>
      <c r="AS22" s="54">
        <f t="shared" si="14"/>
        <v>0</v>
      </c>
      <c r="AT22" s="61">
        <f t="shared" si="15"/>
        <v>0</v>
      </c>
      <c r="AU22" s="11"/>
      <c r="AV22" s="11"/>
      <c r="AW22" s="68">
        <f t="shared" si="19"/>
        <v>0</v>
      </c>
      <c r="AX22" s="9">
        <f t="shared" si="8"/>
        <v>1</v>
      </c>
      <c r="AY22" s="10"/>
      <c r="AZ22" s="10">
        <v>1</v>
      </c>
      <c r="BA22" s="10"/>
      <c r="BB22" s="10"/>
      <c r="BC22" s="54">
        <f t="shared" si="16"/>
        <v>3</v>
      </c>
      <c r="BD22" s="9">
        <f t="shared" si="9"/>
        <v>2</v>
      </c>
      <c r="BE22" s="10">
        <v>2</v>
      </c>
      <c r="BF22" s="10"/>
      <c r="BG22" s="54">
        <f t="shared" si="17"/>
        <v>18</v>
      </c>
      <c r="BH22" s="9">
        <f t="shared" si="10"/>
        <v>0</v>
      </c>
      <c r="BI22" s="10"/>
      <c r="BJ22" s="10"/>
      <c r="BK22" s="54">
        <f t="shared" si="18"/>
        <v>0</v>
      </c>
      <c r="BL22" s="76" t="s">
        <v>84</v>
      </c>
    </row>
    <row r="23" spans="1:64" x14ac:dyDescent="0.3">
      <c r="A23" s="26">
        <v>42174</v>
      </c>
      <c r="B23" s="7">
        <f t="shared" si="0"/>
        <v>4</v>
      </c>
      <c r="C23" s="8">
        <f t="shared" si="11"/>
        <v>118</v>
      </c>
      <c r="D23" s="9">
        <f t="shared" si="1"/>
        <v>4</v>
      </c>
      <c r="E23" s="10"/>
      <c r="F23" s="10"/>
      <c r="G23" s="10"/>
      <c r="H23" s="10"/>
      <c r="I23" s="10"/>
      <c r="J23" s="10"/>
      <c r="K23" s="10">
        <v>4</v>
      </c>
      <c r="L23" s="10"/>
      <c r="M23" s="10"/>
      <c r="N23" s="10"/>
      <c r="O23" s="10"/>
      <c r="P23" s="54">
        <f t="shared" si="2"/>
        <v>97</v>
      </c>
      <c r="Q23" s="9">
        <f t="shared" si="3"/>
        <v>0</v>
      </c>
      <c r="R23" s="10"/>
      <c r="S23" s="10"/>
      <c r="T23" s="10"/>
      <c r="U23" s="10"/>
      <c r="V23" s="10"/>
      <c r="W23" s="10"/>
      <c r="X23" s="10"/>
      <c r="Y23" s="10"/>
      <c r="Z23" s="54">
        <f t="shared" si="4"/>
        <v>0</v>
      </c>
      <c r="AA23" s="9">
        <f t="shared" si="5"/>
        <v>0</v>
      </c>
      <c r="AB23" s="10"/>
      <c r="AC23" s="10"/>
      <c r="AD23" s="10"/>
      <c r="AE23" s="10"/>
      <c r="AF23" s="10"/>
      <c r="AG23" s="10"/>
      <c r="AH23" s="10"/>
      <c r="AI23" s="54">
        <f t="shared" si="12"/>
        <v>0</v>
      </c>
      <c r="AJ23" s="9">
        <f t="shared" si="6"/>
        <v>0</v>
      </c>
      <c r="AK23" s="10"/>
      <c r="AL23" s="10"/>
      <c r="AM23" s="10"/>
      <c r="AN23" s="10"/>
      <c r="AO23" s="54">
        <f t="shared" si="13"/>
        <v>0</v>
      </c>
      <c r="AP23" s="9">
        <f t="shared" si="7"/>
        <v>0</v>
      </c>
      <c r="AQ23" s="10"/>
      <c r="AR23" s="10"/>
      <c r="AS23" s="54">
        <f t="shared" si="14"/>
        <v>0</v>
      </c>
      <c r="AT23" s="61">
        <f t="shared" si="15"/>
        <v>0</v>
      </c>
      <c r="AU23" s="11"/>
      <c r="AV23" s="11"/>
      <c r="AW23" s="68">
        <f t="shared" si="19"/>
        <v>0</v>
      </c>
      <c r="AX23" s="9">
        <f t="shared" si="8"/>
        <v>0</v>
      </c>
      <c r="AY23" s="10"/>
      <c r="AZ23" s="10"/>
      <c r="BA23" s="10"/>
      <c r="BB23" s="10"/>
      <c r="BC23" s="54">
        <f t="shared" si="16"/>
        <v>3</v>
      </c>
      <c r="BD23" s="9">
        <f t="shared" si="9"/>
        <v>0</v>
      </c>
      <c r="BE23" s="10"/>
      <c r="BF23" s="10"/>
      <c r="BG23" s="54">
        <f t="shared" si="17"/>
        <v>18</v>
      </c>
      <c r="BH23" s="9">
        <f t="shared" si="10"/>
        <v>0</v>
      </c>
      <c r="BI23" s="10"/>
      <c r="BJ23" s="10"/>
      <c r="BK23" s="54">
        <f t="shared" si="18"/>
        <v>0</v>
      </c>
      <c r="BL23" s="76" t="s">
        <v>85</v>
      </c>
    </row>
    <row r="24" spans="1:64" x14ac:dyDescent="0.3">
      <c r="A24" s="26">
        <v>42175</v>
      </c>
      <c r="B24" s="7">
        <f t="shared" si="0"/>
        <v>63</v>
      </c>
      <c r="C24" s="8">
        <f t="shared" si="11"/>
        <v>181</v>
      </c>
      <c r="D24" s="9">
        <f t="shared" si="1"/>
        <v>63</v>
      </c>
      <c r="E24" s="10"/>
      <c r="F24" s="10"/>
      <c r="G24" s="10"/>
      <c r="H24" s="10"/>
      <c r="I24" s="10"/>
      <c r="J24" s="10"/>
      <c r="K24" s="10">
        <v>63</v>
      </c>
      <c r="L24" s="10"/>
      <c r="M24" s="10"/>
      <c r="N24" s="10"/>
      <c r="O24" s="10"/>
      <c r="P24" s="54">
        <f t="shared" si="2"/>
        <v>160</v>
      </c>
      <c r="Q24" s="9">
        <f t="shared" si="3"/>
        <v>0</v>
      </c>
      <c r="R24" s="10"/>
      <c r="S24" s="10"/>
      <c r="T24" s="10"/>
      <c r="U24" s="10"/>
      <c r="V24" s="10"/>
      <c r="W24" s="10"/>
      <c r="X24" s="10"/>
      <c r="Y24" s="10"/>
      <c r="Z24" s="54">
        <f t="shared" si="4"/>
        <v>0</v>
      </c>
      <c r="AA24" s="9">
        <f t="shared" si="5"/>
        <v>0</v>
      </c>
      <c r="AB24" s="10"/>
      <c r="AC24" s="10"/>
      <c r="AD24" s="10"/>
      <c r="AE24" s="10"/>
      <c r="AF24" s="10"/>
      <c r="AG24" s="10"/>
      <c r="AH24" s="10"/>
      <c r="AI24" s="54">
        <f t="shared" si="12"/>
        <v>0</v>
      </c>
      <c r="AJ24" s="9">
        <f t="shared" si="6"/>
        <v>0</v>
      </c>
      <c r="AK24" s="10"/>
      <c r="AL24" s="10"/>
      <c r="AM24" s="10"/>
      <c r="AN24" s="10"/>
      <c r="AO24" s="54">
        <f t="shared" si="13"/>
        <v>0</v>
      </c>
      <c r="AP24" s="9">
        <f t="shared" si="7"/>
        <v>0</v>
      </c>
      <c r="AQ24" s="10"/>
      <c r="AR24" s="10"/>
      <c r="AS24" s="54">
        <f t="shared" si="14"/>
        <v>0</v>
      </c>
      <c r="AT24" s="61">
        <f t="shared" si="15"/>
        <v>0</v>
      </c>
      <c r="AU24" s="11"/>
      <c r="AV24" s="11"/>
      <c r="AW24" s="68">
        <f t="shared" si="19"/>
        <v>0</v>
      </c>
      <c r="AX24" s="9">
        <f t="shared" si="8"/>
        <v>0</v>
      </c>
      <c r="AY24" s="10"/>
      <c r="AZ24" s="10"/>
      <c r="BA24" s="10"/>
      <c r="BB24" s="10"/>
      <c r="BC24" s="54">
        <f t="shared" si="16"/>
        <v>3</v>
      </c>
      <c r="BD24" s="9">
        <f t="shared" si="9"/>
        <v>0</v>
      </c>
      <c r="BE24" s="10"/>
      <c r="BF24" s="10"/>
      <c r="BG24" s="54">
        <f t="shared" si="17"/>
        <v>18</v>
      </c>
      <c r="BH24" s="9">
        <f t="shared" si="10"/>
        <v>0</v>
      </c>
      <c r="BI24" s="10"/>
      <c r="BJ24" s="10"/>
      <c r="BK24" s="54">
        <f t="shared" si="18"/>
        <v>0</v>
      </c>
      <c r="BL24" s="76" t="s">
        <v>86</v>
      </c>
    </row>
    <row r="25" spans="1:64" x14ac:dyDescent="0.3">
      <c r="A25" s="26">
        <v>42176</v>
      </c>
      <c r="B25" s="7">
        <f t="shared" si="0"/>
        <v>46</v>
      </c>
      <c r="C25" s="8">
        <f t="shared" si="11"/>
        <v>227</v>
      </c>
      <c r="D25" s="9">
        <f t="shared" si="1"/>
        <v>45</v>
      </c>
      <c r="E25" s="10">
        <v>6</v>
      </c>
      <c r="F25" s="10"/>
      <c r="G25" s="10">
        <v>7</v>
      </c>
      <c r="H25" s="10">
        <v>7</v>
      </c>
      <c r="I25" s="10">
        <v>8</v>
      </c>
      <c r="J25" s="10">
        <v>8</v>
      </c>
      <c r="K25" s="10">
        <v>9</v>
      </c>
      <c r="L25" s="10"/>
      <c r="M25" s="10"/>
      <c r="N25" s="10"/>
      <c r="O25" s="10"/>
      <c r="P25" s="54">
        <f t="shared" si="2"/>
        <v>205</v>
      </c>
      <c r="Q25" s="9">
        <f t="shared" si="3"/>
        <v>0</v>
      </c>
      <c r="R25" s="10"/>
      <c r="S25" s="10"/>
      <c r="T25" s="10"/>
      <c r="U25" s="10"/>
      <c r="V25" s="10"/>
      <c r="W25" s="10"/>
      <c r="X25" s="10"/>
      <c r="Y25" s="10"/>
      <c r="Z25" s="54">
        <f t="shared" si="4"/>
        <v>0</v>
      </c>
      <c r="AA25" s="9">
        <f t="shared" si="5"/>
        <v>0</v>
      </c>
      <c r="AB25" s="10"/>
      <c r="AC25" s="10"/>
      <c r="AD25" s="10"/>
      <c r="AE25" s="10"/>
      <c r="AF25" s="10"/>
      <c r="AG25" s="10"/>
      <c r="AH25" s="10"/>
      <c r="AI25" s="54">
        <f t="shared" si="12"/>
        <v>0</v>
      </c>
      <c r="AJ25" s="9">
        <f t="shared" si="6"/>
        <v>0</v>
      </c>
      <c r="AK25" s="10"/>
      <c r="AL25" s="10"/>
      <c r="AM25" s="10"/>
      <c r="AN25" s="10"/>
      <c r="AO25" s="54">
        <f t="shared" si="13"/>
        <v>0</v>
      </c>
      <c r="AP25" s="9">
        <f t="shared" si="7"/>
        <v>0</v>
      </c>
      <c r="AQ25" s="10"/>
      <c r="AR25" s="10"/>
      <c r="AS25" s="54">
        <f t="shared" si="14"/>
        <v>0</v>
      </c>
      <c r="AT25" s="61">
        <f t="shared" si="15"/>
        <v>0</v>
      </c>
      <c r="AU25" s="11"/>
      <c r="AV25" s="11"/>
      <c r="AW25" s="68">
        <f t="shared" si="19"/>
        <v>0</v>
      </c>
      <c r="AX25" s="9">
        <f t="shared" si="8"/>
        <v>1</v>
      </c>
      <c r="AY25" s="10"/>
      <c r="AZ25" s="10">
        <v>1</v>
      </c>
      <c r="BA25" s="10"/>
      <c r="BB25" s="10"/>
      <c r="BC25" s="54">
        <f t="shared" si="16"/>
        <v>4</v>
      </c>
      <c r="BD25" s="9">
        <f t="shared" si="9"/>
        <v>0</v>
      </c>
      <c r="BE25" s="10"/>
      <c r="BF25" s="10"/>
      <c r="BG25" s="54">
        <f t="shared" si="17"/>
        <v>18</v>
      </c>
      <c r="BH25" s="9">
        <f t="shared" si="10"/>
        <v>0</v>
      </c>
      <c r="BI25" s="10"/>
      <c r="BJ25" s="10"/>
      <c r="BK25" s="54">
        <f t="shared" si="18"/>
        <v>0</v>
      </c>
      <c r="BL25" s="76" t="s">
        <v>87</v>
      </c>
    </row>
    <row r="26" spans="1:64" x14ac:dyDescent="0.3">
      <c r="A26" s="26">
        <v>42177</v>
      </c>
      <c r="B26" s="7">
        <f t="shared" si="0"/>
        <v>112</v>
      </c>
      <c r="C26" s="8">
        <f t="shared" si="11"/>
        <v>339</v>
      </c>
      <c r="D26" s="9">
        <f t="shared" si="1"/>
        <v>112</v>
      </c>
      <c r="E26" s="10">
        <v>112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4">
        <f t="shared" si="2"/>
        <v>317</v>
      </c>
      <c r="Q26" s="9">
        <f t="shared" si="3"/>
        <v>0</v>
      </c>
      <c r="R26" s="10"/>
      <c r="S26" s="10"/>
      <c r="T26" s="10"/>
      <c r="U26" s="10"/>
      <c r="V26" s="10"/>
      <c r="W26" s="10"/>
      <c r="X26" s="10"/>
      <c r="Y26" s="10"/>
      <c r="Z26" s="54">
        <f t="shared" si="4"/>
        <v>0</v>
      </c>
      <c r="AA26" s="9">
        <f t="shared" si="5"/>
        <v>0</v>
      </c>
      <c r="AB26" s="10"/>
      <c r="AC26" s="10"/>
      <c r="AD26" s="10"/>
      <c r="AE26" s="10"/>
      <c r="AF26" s="10"/>
      <c r="AG26" s="10"/>
      <c r="AH26" s="10"/>
      <c r="AI26" s="54">
        <f t="shared" si="12"/>
        <v>0</v>
      </c>
      <c r="AJ26" s="9">
        <f t="shared" si="6"/>
        <v>0</v>
      </c>
      <c r="AK26" s="10"/>
      <c r="AL26" s="10"/>
      <c r="AM26" s="10"/>
      <c r="AN26" s="10"/>
      <c r="AO26" s="54">
        <f t="shared" si="13"/>
        <v>0</v>
      </c>
      <c r="AP26" s="9">
        <f t="shared" si="7"/>
        <v>0</v>
      </c>
      <c r="AQ26" s="10"/>
      <c r="AR26" s="10"/>
      <c r="AS26" s="54">
        <f t="shared" si="14"/>
        <v>0</v>
      </c>
      <c r="AT26" s="61">
        <f t="shared" si="15"/>
        <v>0</v>
      </c>
      <c r="AU26" s="11"/>
      <c r="AV26" s="11"/>
      <c r="AW26" s="68">
        <f t="shared" si="19"/>
        <v>0</v>
      </c>
      <c r="AX26" s="9">
        <f t="shared" si="8"/>
        <v>0</v>
      </c>
      <c r="AY26" s="10"/>
      <c r="AZ26" s="10"/>
      <c r="BA26" s="10"/>
      <c r="BB26" s="10"/>
      <c r="BC26" s="54">
        <f t="shared" si="16"/>
        <v>4</v>
      </c>
      <c r="BD26" s="9">
        <f t="shared" si="9"/>
        <v>0</v>
      </c>
      <c r="BE26" s="10"/>
      <c r="BF26" s="10"/>
      <c r="BG26" s="54">
        <f t="shared" si="17"/>
        <v>18</v>
      </c>
      <c r="BH26" s="9">
        <f t="shared" si="10"/>
        <v>0</v>
      </c>
      <c r="BI26" s="10"/>
      <c r="BJ26" s="10"/>
      <c r="BK26" s="54">
        <f t="shared" si="18"/>
        <v>0</v>
      </c>
      <c r="BL26" s="76" t="s">
        <v>88</v>
      </c>
    </row>
    <row r="27" spans="1:64" x14ac:dyDescent="0.3">
      <c r="A27" s="26">
        <v>42178</v>
      </c>
      <c r="B27" s="7">
        <f t="shared" si="0"/>
        <v>51</v>
      </c>
      <c r="C27" s="8">
        <f t="shared" si="11"/>
        <v>390</v>
      </c>
      <c r="D27" s="9">
        <f t="shared" si="1"/>
        <v>51</v>
      </c>
      <c r="E27" s="10">
        <v>51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4">
        <f t="shared" si="2"/>
        <v>368</v>
      </c>
      <c r="Q27" s="9">
        <f t="shared" si="3"/>
        <v>0</v>
      </c>
      <c r="R27" s="10"/>
      <c r="S27" s="10"/>
      <c r="T27" s="10"/>
      <c r="U27" s="10"/>
      <c r="V27" s="10"/>
      <c r="W27" s="10"/>
      <c r="X27" s="10"/>
      <c r="Y27" s="10"/>
      <c r="Z27" s="54">
        <f t="shared" si="4"/>
        <v>0</v>
      </c>
      <c r="AA27" s="9">
        <f t="shared" si="5"/>
        <v>0</v>
      </c>
      <c r="AB27" s="10"/>
      <c r="AC27" s="10"/>
      <c r="AD27" s="10"/>
      <c r="AE27" s="10"/>
      <c r="AF27" s="10"/>
      <c r="AG27" s="10"/>
      <c r="AH27" s="10"/>
      <c r="AI27" s="54">
        <f t="shared" si="12"/>
        <v>0</v>
      </c>
      <c r="AJ27" s="9">
        <f t="shared" si="6"/>
        <v>0</v>
      </c>
      <c r="AK27" s="10"/>
      <c r="AL27" s="10"/>
      <c r="AM27" s="10"/>
      <c r="AN27" s="10"/>
      <c r="AO27" s="54">
        <f t="shared" si="13"/>
        <v>0</v>
      </c>
      <c r="AP27" s="9">
        <f t="shared" si="7"/>
        <v>0</v>
      </c>
      <c r="AQ27" s="10"/>
      <c r="AR27" s="10"/>
      <c r="AS27" s="54">
        <f t="shared" si="14"/>
        <v>0</v>
      </c>
      <c r="AT27" s="61">
        <f t="shared" si="15"/>
        <v>0</v>
      </c>
      <c r="AU27" s="11"/>
      <c r="AV27" s="11"/>
      <c r="AW27" s="68">
        <f t="shared" si="19"/>
        <v>0</v>
      </c>
      <c r="AX27" s="9">
        <f t="shared" si="8"/>
        <v>0</v>
      </c>
      <c r="AY27" s="10"/>
      <c r="AZ27" s="10"/>
      <c r="BA27" s="10"/>
      <c r="BB27" s="10"/>
      <c r="BC27" s="54">
        <f t="shared" si="16"/>
        <v>4</v>
      </c>
      <c r="BD27" s="9">
        <f t="shared" si="9"/>
        <v>0</v>
      </c>
      <c r="BE27" s="10"/>
      <c r="BF27" s="10"/>
      <c r="BG27" s="54">
        <f t="shared" si="17"/>
        <v>18</v>
      </c>
      <c r="BH27" s="9">
        <f t="shared" si="10"/>
        <v>0</v>
      </c>
      <c r="BI27" s="10"/>
      <c r="BJ27" s="10"/>
      <c r="BK27" s="54">
        <f t="shared" si="18"/>
        <v>0</v>
      </c>
      <c r="BL27" s="76" t="s">
        <v>164</v>
      </c>
    </row>
    <row r="28" spans="1:64" x14ac:dyDescent="0.3">
      <c r="A28" s="26">
        <v>42179</v>
      </c>
      <c r="B28" s="7">
        <f t="shared" si="0"/>
        <v>224</v>
      </c>
      <c r="C28" s="8">
        <f t="shared" si="11"/>
        <v>614</v>
      </c>
      <c r="D28" s="9">
        <f t="shared" si="1"/>
        <v>224</v>
      </c>
      <c r="E28" s="10">
        <v>224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4">
        <f t="shared" si="2"/>
        <v>592</v>
      </c>
      <c r="Q28" s="9">
        <f t="shared" si="3"/>
        <v>0</v>
      </c>
      <c r="R28" s="10"/>
      <c r="S28" s="10"/>
      <c r="T28" s="10"/>
      <c r="U28" s="10"/>
      <c r="V28" s="10"/>
      <c r="W28" s="10"/>
      <c r="X28" s="10"/>
      <c r="Y28" s="10"/>
      <c r="Z28" s="54">
        <f t="shared" si="4"/>
        <v>0</v>
      </c>
      <c r="AA28" s="9">
        <f t="shared" si="5"/>
        <v>0</v>
      </c>
      <c r="AB28" s="10"/>
      <c r="AC28" s="10"/>
      <c r="AD28" s="10"/>
      <c r="AE28" s="10"/>
      <c r="AF28" s="10"/>
      <c r="AG28" s="10"/>
      <c r="AH28" s="10"/>
      <c r="AI28" s="54">
        <f t="shared" si="12"/>
        <v>0</v>
      </c>
      <c r="AJ28" s="9">
        <f t="shared" si="6"/>
        <v>0</v>
      </c>
      <c r="AK28" s="10"/>
      <c r="AL28" s="10"/>
      <c r="AM28" s="10"/>
      <c r="AN28" s="10"/>
      <c r="AO28" s="54">
        <f t="shared" si="13"/>
        <v>0</v>
      </c>
      <c r="AP28" s="9">
        <f t="shared" si="7"/>
        <v>0</v>
      </c>
      <c r="AQ28" s="10"/>
      <c r="AR28" s="10"/>
      <c r="AS28" s="54">
        <f t="shared" si="14"/>
        <v>0</v>
      </c>
      <c r="AT28" s="61">
        <f t="shared" si="15"/>
        <v>0</v>
      </c>
      <c r="AU28" s="11"/>
      <c r="AV28" s="11"/>
      <c r="AW28" s="68">
        <f t="shared" si="19"/>
        <v>0</v>
      </c>
      <c r="AX28" s="9">
        <f t="shared" si="8"/>
        <v>0</v>
      </c>
      <c r="AY28" s="10"/>
      <c r="AZ28" s="10"/>
      <c r="BA28" s="10"/>
      <c r="BB28" s="10"/>
      <c r="BC28" s="54">
        <f t="shared" si="16"/>
        <v>4</v>
      </c>
      <c r="BD28" s="9">
        <f t="shared" si="9"/>
        <v>0</v>
      </c>
      <c r="BE28" s="10"/>
      <c r="BF28" s="10"/>
      <c r="BG28" s="54">
        <f t="shared" si="17"/>
        <v>18</v>
      </c>
      <c r="BH28" s="9">
        <f t="shared" si="10"/>
        <v>0</v>
      </c>
      <c r="BI28" s="10"/>
      <c r="BJ28" s="10"/>
      <c r="BK28" s="54">
        <f t="shared" si="18"/>
        <v>0</v>
      </c>
      <c r="BL28" s="76" t="s">
        <v>159</v>
      </c>
    </row>
    <row r="29" spans="1:64" x14ac:dyDescent="0.3">
      <c r="A29" s="26">
        <v>42180</v>
      </c>
      <c r="B29" s="7">
        <f t="shared" si="0"/>
        <v>145</v>
      </c>
      <c r="C29" s="8">
        <f t="shared" si="11"/>
        <v>759</v>
      </c>
      <c r="D29" s="9">
        <f t="shared" si="1"/>
        <v>145</v>
      </c>
      <c r="E29" s="10">
        <v>145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4">
        <f t="shared" si="2"/>
        <v>737</v>
      </c>
      <c r="Q29" s="9">
        <f t="shared" si="3"/>
        <v>0</v>
      </c>
      <c r="R29" s="10"/>
      <c r="S29" s="10"/>
      <c r="T29" s="10"/>
      <c r="U29" s="10"/>
      <c r="V29" s="10"/>
      <c r="W29" s="10"/>
      <c r="X29" s="10"/>
      <c r="Y29" s="10"/>
      <c r="Z29" s="54">
        <f t="shared" si="4"/>
        <v>0</v>
      </c>
      <c r="AA29" s="9">
        <f t="shared" si="5"/>
        <v>0</v>
      </c>
      <c r="AB29" s="10"/>
      <c r="AC29" s="10"/>
      <c r="AD29" s="10"/>
      <c r="AE29" s="10"/>
      <c r="AF29" s="10"/>
      <c r="AG29" s="10"/>
      <c r="AH29" s="10"/>
      <c r="AI29" s="54">
        <f t="shared" si="12"/>
        <v>0</v>
      </c>
      <c r="AJ29" s="9">
        <f t="shared" si="6"/>
        <v>0</v>
      </c>
      <c r="AK29" s="10"/>
      <c r="AL29" s="10"/>
      <c r="AM29" s="10"/>
      <c r="AN29" s="10"/>
      <c r="AO29" s="54">
        <f t="shared" si="13"/>
        <v>0</v>
      </c>
      <c r="AP29" s="9">
        <f t="shared" si="7"/>
        <v>0</v>
      </c>
      <c r="AQ29" s="10"/>
      <c r="AR29" s="10"/>
      <c r="AS29" s="54">
        <f t="shared" si="14"/>
        <v>0</v>
      </c>
      <c r="AT29" s="61">
        <f t="shared" si="15"/>
        <v>0</v>
      </c>
      <c r="AU29" s="11"/>
      <c r="AV29" s="11"/>
      <c r="AW29" s="68">
        <f t="shared" si="19"/>
        <v>0</v>
      </c>
      <c r="AX29" s="9">
        <f t="shared" si="8"/>
        <v>0</v>
      </c>
      <c r="AY29" s="10"/>
      <c r="AZ29" s="10"/>
      <c r="BA29" s="10"/>
      <c r="BB29" s="10"/>
      <c r="BC29" s="54">
        <f t="shared" si="16"/>
        <v>4</v>
      </c>
      <c r="BD29" s="9">
        <f t="shared" si="9"/>
        <v>0</v>
      </c>
      <c r="BE29" s="10"/>
      <c r="BF29" s="10"/>
      <c r="BG29" s="54">
        <f t="shared" si="17"/>
        <v>18</v>
      </c>
      <c r="BH29" s="9">
        <f t="shared" si="10"/>
        <v>0</v>
      </c>
      <c r="BI29" s="10"/>
      <c r="BJ29" s="10"/>
      <c r="BK29" s="54">
        <f t="shared" si="18"/>
        <v>0</v>
      </c>
      <c r="BL29" s="76" t="s">
        <v>159</v>
      </c>
    </row>
    <row r="30" spans="1:64" x14ac:dyDescent="0.3">
      <c r="A30" s="26">
        <v>42181</v>
      </c>
      <c r="B30" s="7">
        <f t="shared" si="0"/>
        <v>444</v>
      </c>
      <c r="C30" s="8">
        <f t="shared" si="11"/>
        <v>1203</v>
      </c>
      <c r="D30" s="9">
        <f t="shared" si="1"/>
        <v>443</v>
      </c>
      <c r="E30" s="10"/>
      <c r="F30" s="10"/>
      <c r="G30" s="10">
        <v>40</v>
      </c>
      <c r="H30" s="10">
        <v>40</v>
      </c>
      <c r="I30" s="10"/>
      <c r="J30" s="10"/>
      <c r="K30" s="10">
        <v>363</v>
      </c>
      <c r="L30" s="10"/>
      <c r="M30" s="10"/>
      <c r="N30" s="10"/>
      <c r="O30" s="10"/>
      <c r="P30" s="54">
        <f t="shared" si="2"/>
        <v>1180</v>
      </c>
      <c r="Q30" s="9">
        <f t="shared" si="3"/>
        <v>0</v>
      </c>
      <c r="R30" s="10"/>
      <c r="S30" s="10"/>
      <c r="T30" s="10"/>
      <c r="U30" s="10"/>
      <c r="V30" s="10"/>
      <c r="W30" s="10"/>
      <c r="X30" s="10"/>
      <c r="Y30" s="10"/>
      <c r="Z30" s="54">
        <f t="shared" si="4"/>
        <v>0</v>
      </c>
      <c r="AA30" s="9">
        <f t="shared" si="5"/>
        <v>0</v>
      </c>
      <c r="AB30" s="10"/>
      <c r="AC30" s="10"/>
      <c r="AD30" s="10"/>
      <c r="AE30" s="10"/>
      <c r="AF30" s="10"/>
      <c r="AG30" s="10"/>
      <c r="AH30" s="10"/>
      <c r="AI30" s="54">
        <f t="shared" si="12"/>
        <v>0</v>
      </c>
      <c r="AJ30" s="9">
        <f t="shared" si="6"/>
        <v>0</v>
      </c>
      <c r="AK30" s="10"/>
      <c r="AL30" s="10"/>
      <c r="AM30" s="10"/>
      <c r="AN30" s="10"/>
      <c r="AO30" s="54">
        <f t="shared" si="13"/>
        <v>0</v>
      </c>
      <c r="AP30" s="9">
        <f t="shared" si="7"/>
        <v>0</v>
      </c>
      <c r="AQ30" s="10"/>
      <c r="AR30" s="10"/>
      <c r="AS30" s="54">
        <f t="shared" si="14"/>
        <v>0</v>
      </c>
      <c r="AT30" s="61">
        <f t="shared" si="15"/>
        <v>0</v>
      </c>
      <c r="AU30" s="11"/>
      <c r="AV30" s="11"/>
      <c r="AW30" s="68">
        <f t="shared" si="19"/>
        <v>0</v>
      </c>
      <c r="AX30" s="9">
        <f t="shared" si="8"/>
        <v>0</v>
      </c>
      <c r="AY30" s="10"/>
      <c r="AZ30" s="10"/>
      <c r="BA30" s="10"/>
      <c r="BB30" s="10"/>
      <c r="BC30" s="54">
        <f t="shared" si="16"/>
        <v>4</v>
      </c>
      <c r="BD30" s="9">
        <f t="shared" si="9"/>
        <v>1</v>
      </c>
      <c r="BE30" s="10">
        <v>1</v>
      </c>
      <c r="BF30" s="10"/>
      <c r="BG30" s="54">
        <f t="shared" si="17"/>
        <v>19</v>
      </c>
      <c r="BH30" s="9">
        <f t="shared" si="10"/>
        <v>0</v>
      </c>
      <c r="BI30" s="10"/>
      <c r="BJ30" s="10"/>
      <c r="BK30" s="54">
        <f t="shared" si="18"/>
        <v>0</v>
      </c>
      <c r="BL30" s="76" t="s">
        <v>159</v>
      </c>
    </row>
    <row r="31" spans="1:64" x14ac:dyDescent="0.3">
      <c r="A31" s="26">
        <v>42182</v>
      </c>
      <c r="B31" s="7">
        <f t="shared" si="0"/>
        <v>567</v>
      </c>
      <c r="C31" s="8">
        <f t="shared" si="11"/>
        <v>1770</v>
      </c>
      <c r="D31" s="9">
        <f t="shared" si="1"/>
        <v>564</v>
      </c>
      <c r="E31" s="10">
        <v>441</v>
      </c>
      <c r="F31" s="10"/>
      <c r="G31" s="10"/>
      <c r="H31" s="10"/>
      <c r="I31" s="10">
        <v>40</v>
      </c>
      <c r="J31" s="10">
        <v>40</v>
      </c>
      <c r="K31" s="10">
        <v>42</v>
      </c>
      <c r="L31" s="10"/>
      <c r="M31" s="10"/>
      <c r="N31" s="10"/>
      <c r="O31" s="10">
        <v>1</v>
      </c>
      <c r="P31" s="54">
        <f t="shared" si="2"/>
        <v>1744</v>
      </c>
      <c r="Q31" s="9">
        <f t="shared" si="3"/>
        <v>0</v>
      </c>
      <c r="R31" s="10"/>
      <c r="S31" s="10"/>
      <c r="T31" s="10"/>
      <c r="U31" s="10"/>
      <c r="V31" s="10"/>
      <c r="W31" s="10"/>
      <c r="X31" s="10"/>
      <c r="Y31" s="10"/>
      <c r="Z31" s="54">
        <f t="shared" si="4"/>
        <v>0</v>
      </c>
      <c r="AA31" s="9">
        <f t="shared" si="5"/>
        <v>0</v>
      </c>
      <c r="AB31" s="10"/>
      <c r="AC31" s="10"/>
      <c r="AD31" s="10"/>
      <c r="AE31" s="10"/>
      <c r="AF31" s="10"/>
      <c r="AG31" s="10"/>
      <c r="AH31" s="10"/>
      <c r="AI31" s="54">
        <f t="shared" si="12"/>
        <v>0</v>
      </c>
      <c r="AJ31" s="9">
        <f t="shared" si="6"/>
        <v>0</v>
      </c>
      <c r="AK31" s="10"/>
      <c r="AL31" s="10"/>
      <c r="AM31" s="10"/>
      <c r="AN31" s="10"/>
      <c r="AO31" s="54">
        <f t="shared" si="13"/>
        <v>0</v>
      </c>
      <c r="AP31" s="9">
        <f t="shared" si="7"/>
        <v>0</v>
      </c>
      <c r="AQ31" s="10"/>
      <c r="AR31" s="10"/>
      <c r="AS31" s="54">
        <f t="shared" si="14"/>
        <v>0</v>
      </c>
      <c r="AT31" s="61">
        <f t="shared" si="15"/>
        <v>0</v>
      </c>
      <c r="AU31" s="11"/>
      <c r="AV31" s="11"/>
      <c r="AW31" s="68">
        <f t="shared" si="19"/>
        <v>0</v>
      </c>
      <c r="AX31" s="9">
        <f t="shared" si="8"/>
        <v>1</v>
      </c>
      <c r="AY31" s="10"/>
      <c r="AZ31" s="10"/>
      <c r="BA31" s="10">
        <v>1</v>
      </c>
      <c r="BB31" s="10"/>
      <c r="BC31" s="54">
        <f t="shared" si="16"/>
        <v>5</v>
      </c>
      <c r="BD31" s="9">
        <f t="shared" si="9"/>
        <v>2</v>
      </c>
      <c r="BE31" s="10">
        <v>2</v>
      </c>
      <c r="BF31" s="10"/>
      <c r="BG31" s="54">
        <f t="shared" si="17"/>
        <v>21</v>
      </c>
      <c r="BH31" s="9">
        <f t="shared" si="10"/>
        <v>0</v>
      </c>
      <c r="BI31" s="10"/>
      <c r="BJ31" s="10"/>
      <c r="BK31" s="54">
        <f t="shared" si="18"/>
        <v>0</v>
      </c>
      <c r="BL31" s="76" t="s">
        <v>89</v>
      </c>
    </row>
    <row r="32" spans="1:64" x14ac:dyDescent="0.3">
      <c r="A32" s="26">
        <v>42183</v>
      </c>
      <c r="B32" s="7">
        <f t="shared" si="0"/>
        <v>1288</v>
      </c>
      <c r="C32" s="8">
        <f t="shared" si="11"/>
        <v>3058</v>
      </c>
      <c r="D32" s="9">
        <f t="shared" si="1"/>
        <v>1287</v>
      </c>
      <c r="E32" s="10">
        <v>1287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4">
        <f t="shared" si="2"/>
        <v>3031</v>
      </c>
      <c r="Q32" s="9">
        <f t="shared" si="3"/>
        <v>0</v>
      </c>
      <c r="R32" s="10"/>
      <c r="S32" s="10"/>
      <c r="T32" s="10"/>
      <c r="U32" s="10"/>
      <c r="V32" s="10"/>
      <c r="W32" s="10"/>
      <c r="X32" s="10"/>
      <c r="Y32" s="10"/>
      <c r="Z32" s="54">
        <f t="shared" si="4"/>
        <v>0</v>
      </c>
      <c r="AA32" s="9">
        <f t="shared" si="5"/>
        <v>0</v>
      </c>
      <c r="AB32" s="10"/>
      <c r="AC32" s="10"/>
      <c r="AD32" s="10"/>
      <c r="AE32" s="10"/>
      <c r="AF32" s="10"/>
      <c r="AG32" s="10"/>
      <c r="AH32" s="10"/>
      <c r="AI32" s="54">
        <f t="shared" si="12"/>
        <v>0</v>
      </c>
      <c r="AJ32" s="9">
        <f t="shared" si="6"/>
        <v>0</v>
      </c>
      <c r="AK32" s="10"/>
      <c r="AL32" s="10"/>
      <c r="AM32" s="10"/>
      <c r="AN32" s="10"/>
      <c r="AO32" s="54">
        <f t="shared" si="13"/>
        <v>0</v>
      </c>
      <c r="AP32" s="9">
        <f t="shared" si="7"/>
        <v>0</v>
      </c>
      <c r="AQ32" s="10"/>
      <c r="AR32" s="10"/>
      <c r="AS32" s="54">
        <f t="shared" si="14"/>
        <v>0</v>
      </c>
      <c r="AT32" s="61">
        <f t="shared" si="15"/>
        <v>0</v>
      </c>
      <c r="AU32" s="11"/>
      <c r="AV32" s="11"/>
      <c r="AW32" s="68">
        <f t="shared" si="19"/>
        <v>0</v>
      </c>
      <c r="AX32" s="9">
        <f t="shared" si="8"/>
        <v>1</v>
      </c>
      <c r="AY32" s="10"/>
      <c r="AZ32" s="10">
        <v>1</v>
      </c>
      <c r="BA32" s="10"/>
      <c r="BB32" s="10"/>
      <c r="BC32" s="54">
        <f t="shared" si="16"/>
        <v>6</v>
      </c>
      <c r="BD32" s="9">
        <f t="shared" si="9"/>
        <v>0</v>
      </c>
      <c r="BE32" s="10"/>
      <c r="BF32" s="10"/>
      <c r="BG32" s="54">
        <f t="shared" si="17"/>
        <v>21</v>
      </c>
      <c r="BH32" s="9">
        <f t="shared" si="10"/>
        <v>0</v>
      </c>
      <c r="BI32" s="10"/>
      <c r="BJ32" s="10"/>
      <c r="BK32" s="54">
        <f t="shared" si="18"/>
        <v>0</v>
      </c>
      <c r="BL32" s="76" t="s">
        <v>90</v>
      </c>
    </row>
    <row r="33" spans="1:64" x14ac:dyDescent="0.3">
      <c r="A33" s="26">
        <v>42184</v>
      </c>
      <c r="B33" s="7">
        <f t="shared" si="0"/>
        <v>591</v>
      </c>
      <c r="C33" s="8">
        <f t="shared" si="11"/>
        <v>3649</v>
      </c>
      <c r="D33" s="9">
        <f t="shared" si="1"/>
        <v>589</v>
      </c>
      <c r="E33" s="10">
        <v>587</v>
      </c>
      <c r="F33" s="10"/>
      <c r="G33" s="10"/>
      <c r="H33" s="10"/>
      <c r="I33" s="10"/>
      <c r="J33" s="10"/>
      <c r="K33" s="10"/>
      <c r="L33" s="10"/>
      <c r="M33" s="10"/>
      <c r="N33" s="10"/>
      <c r="O33" s="10">
        <v>2</v>
      </c>
      <c r="P33" s="54">
        <f t="shared" si="2"/>
        <v>3620</v>
      </c>
      <c r="Q33" s="9">
        <f t="shared" si="3"/>
        <v>0</v>
      </c>
      <c r="R33" s="10"/>
      <c r="S33" s="10"/>
      <c r="T33" s="10"/>
      <c r="U33" s="10"/>
      <c r="V33" s="10"/>
      <c r="W33" s="10"/>
      <c r="X33" s="10"/>
      <c r="Y33" s="10"/>
      <c r="Z33" s="54">
        <f t="shared" si="4"/>
        <v>0</v>
      </c>
      <c r="AA33" s="9">
        <f t="shared" si="5"/>
        <v>0</v>
      </c>
      <c r="AB33" s="10"/>
      <c r="AC33" s="10"/>
      <c r="AD33" s="10"/>
      <c r="AE33" s="10"/>
      <c r="AF33" s="10"/>
      <c r="AG33" s="10"/>
      <c r="AH33" s="10"/>
      <c r="AI33" s="54">
        <f t="shared" si="12"/>
        <v>0</v>
      </c>
      <c r="AJ33" s="9">
        <f t="shared" si="6"/>
        <v>0</v>
      </c>
      <c r="AK33" s="10"/>
      <c r="AL33" s="10"/>
      <c r="AM33" s="10"/>
      <c r="AN33" s="10"/>
      <c r="AO33" s="54">
        <f t="shared" si="13"/>
        <v>0</v>
      </c>
      <c r="AP33" s="9">
        <f t="shared" si="7"/>
        <v>0</v>
      </c>
      <c r="AQ33" s="10"/>
      <c r="AR33" s="10"/>
      <c r="AS33" s="54">
        <f t="shared" si="14"/>
        <v>0</v>
      </c>
      <c r="AT33" s="61">
        <f t="shared" si="15"/>
        <v>0</v>
      </c>
      <c r="AU33" s="11"/>
      <c r="AV33" s="11"/>
      <c r="AW33" s="68">
        <f t="shared" si="19"/>
        <v>0</v>
      </c>
      <c r="AX33" s="9">
        <f t="shared" si="8"/>
        <v>1</v>
      </c>
      <c r="AY33" s="10"/>
      <c r="AZ33" s="10">
        <v>1</v>
      </c>
      <c r="BA33" s="10"/>
      <c r="BB33" s="10"/>
      <c r="BC33" s="54">
        <f t="shared" si="16"/>
        <v>7</v>
      </c>
      <c r="BD33" s="9">
        <f t="shared" si="9"/>
        <v>1</v>
      </c>
      <c r="BE33" s="10">
        <v>1</v>
      </c>
      <c r="BF33" s="10"/>
      <c r="BG33" s="54">
        <f t="shared" si="17"/>
        <v>22</v>
      </c>
      <c r="BH33" s="9">
        <f t="shared" si="10"/>
        <v>0</v>
      </c>
      <c r="BI33" s="10"/>
      <c r="BJ33" s="10"/>
      <c r="BK33" s="54">
        <f t="shared" si="18"/>
        <v>0</v>
      </c>
      <c r="BL33" s="76" t="s">
        <v>87</v>
      </c>
    </row>
    <row r="34" spans="1:64" s="12" customFormat="1" x14ac:dyDescent="0.3">
      <c r="A34" s="30">
        <v>42185</v>
      </c>
      <c r="B34" s="12">
        <f t="shared" si="0"/>
        <v>1425</v>
      </c>
      <c r="C34" s="13">
        <f t="shared" si="11"/>
        <v>5074</v>
      </c>
      <c r="D34" s="14">
        <f t="shared" si="1"/>
        <v>1424</v>
      </c>
      <c r="E34" s="15">
        <v>1423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v>1</v>
      </c>
      <c r="P34" s="55">
        <f t="shared" si="2"/>
        <v>5044</v>
      </c>
      <c r="Q34" s="14">
        <f t="shared" si="3"/>
        <v>0</v>
      </c>
      <c r="R34" s="15"/>
      <c r="S34" s="15"/>
      <c r="T34" s="15"/>
      <c r="U34" s="15"/>
      <c r="V34" s="15"/>
      <c r="W34" s="15"/>
      <c r="X34" s="15"/>
      <c r="Y34" s="15"/>
      <c r="Z34" s="55">
        <f t="shared" si="4"/>
        <v>0</v>
      </c>
      <c r="AA34" s="14">
        <f t="shared" si="5"/>
        <v>0</v>
      </c>
      <c r="AB34" s="15"/>
      <c r="AC34" s="15"/>
      <c r="AD34" s="15"/>
      <c r="AE34" s="15"/>
      <c r="AF34" s="15"/>
      <c r="AG34" s="15"/>
      <c r="AH34" s="15"/>
      <c r="AI34" s="55">
        <f t="shared" si="12"/>
        <v>0</v>
      </c>
      <c r="AJ34" s="14">
        <f t="shared" si="6"/>
        <v>0</v>
      </c>
      <c r="AK34" s="15"/>
      <c r="AL34" s="15"/>
      <c r="AM34" s="15"/>
      <c r="AN34" s="15"/>
      <c r="AO34" s="55">
        <f t="shared" si="13"/>
        <v>0</v>
      </c>
      <c r="AP34" s="14">
        <f t="shared" si="7"/>
        <v>0</v>
      </c>
      <c r="AQ34" s="15"/>
      <c r="AR34" s="15"/>
      <c r="AS34" s="55">
        <f t="shared" si="14"/>
        <v>0</v>
      </c>
      <c r="AT34" s="62">
        <f t="shared" si="15"/>
        <v>0</v>
      </c>
      <c r="AU34" s="16"/>
      <c r="AV34" s="16"/>
      <c r="AW34" s="69">
        <f t="shared" si="19"/>
        <v>0</v>
      </c>
      <c r="AX34" s="14">
        <f t="shared" si="8"/>
        <v>0</v>
      </c>
      <c r="AY34" s="15"/>
      <c r="AZ34" s="15"/>
      <c r="BA34" s="15"/>
      <c r="BB34" s="15"/>
      <c r="BC34" s="55">
        <f t="shared" si="16"/>
        <v>7</v>
      </c>
      <c r="BD34" s="14">
        <f t="shared" si="9"/>
        <v>1</v>
      </c>
      <c r="BE34" s="15">
        <v>1</v>
      </c>
      <c r="BF34" s="15"/>
      <c r="BG34" s="55">
        <f t="shared" si="17"/>
        <v>23</v>
      </c>
      <c r="BH34" s="14">
        <f t="shared" si="10"/>
        <v>0</v>
      </c>
      <c r="BI34" s="15"/>
      <c r="BJ34" s="15"/>
      <c r="BK34" s="55">
        <f t="shared" si="18"/>
        <v>0</v>
      </c>
      <c r="BL34" s="77" t="s">
        <v>91</v>
      </c>
    </row>
    <row r="35" spans="1:64" s="17" customFormat="1" x14ac:dyDescent="0.3">
      <c r="A35" s="42"/>
      <c r="C35" s="18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4"/>
      <c r="Q35" s="9"/>
      <c r="R35" s="19"/>
      <c r="S35" s="19"/>
      <c r="T35" s="19"/>
      <c r="U35" s="19"/>
      <c r="V35" s="19"/>
      <c r="W35" s="19"/>
      <c r="X35" s="19"/>
      <c r="Y35" s="19"/>
      <c r="Z35" s="54"/>
      <c r="AA35" s="9"/>
      <c r="AB35" s="19"/>
      <c r="AC35" s="19"/>
      <c r="AD35" s="19"/>
      <c r="AE35" s="19"/>
      <c r="AF35" s="19"/>
      <c r="AG35" s="19"/>
      <c r="AH35" s="19"/>
      <c r="AI35" s="54"/>
      <c r="AJ35" s="9"/>
      <c r="AK35" s="19"/>
      <c r="AL35" s="19"/>
      <c r="AM35" s="19"/>
      <c r="AN35" s="19"/>
      <c r="AO35" s="54"/>
      <c r="AP35" s="9"/>
      <c r="AQ35" s="19"/>
      <c r="AR35" s="19"/>
      <c r="AS35" s="54"/>
      <c r="AT35" s="61"/>
      <c r="AU35" s="20"/>
      <c r="AV35" s="20"/>
      <c r="AW35" s="68"/>
      <c r="AX35" s="9"/>
      <c r="AY35" s="19"/>
      <c r="AZ35" s="19"/>
      <c r="BA35" s="19"/>
      <c r="BB35" s="19"/>
      <c r="BC35" s="54"/>
      <c r="BD35" s="9"/>
      <c r="BE35" s="19"/>
      <c r="BF35" s="19"/>
      <c r="BG35" s="54"/>
      <c r="BH35" s="9"/>
      <c r="BI35" s="19"/>
      <c r="BJ35" s="19"/>
      <c r="BK35" s="54"/>
      <c r="BL35" s="78"/>
    </row>
    <row r="36" spans="1:64" s="22" customFormat="1" ht="12.45" x14ac:dyDescent="0.3">
      <c r="A36" s="21" t="s">
        <v>66</v>
      </c>
      <c r="C36" s="23"/>
      <c r="D36" s="48">
        <f t="shared" ref="D36:AN36" si="20">SUM(D5:D34)</f>
        <v>5044</v>
      </c>
      <c r="E36" s="22">
        <f t="shared" si="20"/>
        <v>4365</v>
      </c>
      <c r="F36" s="22">
        <f t="shared" si="20"/>
        <v>0</v>
      </c>
      <c r="G36" s="22">
        <f t="shared" si="20"/>
        <v>47</v>
      </c>
      <c r="H36" s="22">
        <f t="shared" si="20"/>
        <v>47</v>
      </c>
      <c r="I36" s="22">
        <f t="shared" si="20"/>
        <v>48</v>
      </c>
      <c r="J36" s="22">
        <f t="shared" si="20"/>
        <v>49</v>
      </c>
      <c r="K36" s="22">
        <f>SUM(K5:K34)</f>
        <v>484</v>
      </c>
      <c r="L36" s="22">
        <f t="shared" si="20"/>
        <v>0</v>
      </c>
      <c r="M36" s="22">
        <f t="shared" si="20"/>
        <v>0</v>
      </c>
      <c r="N36" s="22">
        <f t="shared" si="20"/>
        <v>0</v>
      </c>
      <c r="O36" s="22">
        <f t="shared" si="20"/>
        <v>4</v>
      </c>
      <c r="P36" s="56">
        <f>P34</f>
        <v>5044</v>
      </c>
      <c r="Q36" s="48">
        <f t="shared" si="20"/>
        <v>0</v>
      </c>
      <c r="R36" s="22">
        <f t="shared" si="20"/>
        <v>0</v>
      </c>
      <c r="S36" s="22">
        <f>SUM(S5:S34)</f>
        <v>0</v>
      </c>
      <c r="T36" s="22">
        <f t="shared" si="20"/>
        <v>0</v>
      </c>
      <c r="U36" s="22">
        <f t="shared" si="20"/>
        <v>0</v>
      </c>
      <c r="V36" s="22">
        <f>SUM(V5:V34)</f>
        <v>0</v>
      </c>
      <c r="W36" s="22">
        <f t="shared" si="20"/>
        <v>0</v>
      </c>
      <c r="X36" s="22">
        <f t="shared" si="20"/>
        <v>0</v>
      </c>
      <c r="Y36" s="22">
        <f t="shared" si="20"/>
        <v>0</v>
      </c>
      <c r="Z36" s="56">
        <f>Z34</f>
        <v>0</v>
      </c>
      <c r="AA36" s="48">
        <f t="shared" si="20"/>
        <v>0</v>
      </c>
      <c r="AB36" s="22">
        <f t="shared" si="20"/>
        <v>0</v>
      </c>
      <c r="AC36" s="22">
        <f t="shared" si="20"/>
        <v>0</v>
      </c>
      <c r="AD36" s="22">
        <f t="shared" si="20"/>
        <v>0</v>
      </c>
      <c r="AE36" s="22">
        <f t="shared" si="20"/>
        <v>0</v>
      </c>
      <c r="AF36" s="22">
        <f t="shared" si="20"/>
        <v>0</v>
      </c>
      <c r="AG36" s="22">
        <f t="shared" si="20"/>
        <v>0</v>
      </c>
      <c r="AH36" s="22">
        <f t="shared" si="20"/>
        <v>0</v>
      </c>
      <c r="AI36" s="56">
        <f>AI34</f>
        <v>0</v>
      </c>
      <c r="AJ36" s="48">
        <f t="shared" si="20"/>
        <v>0</v>
      </c>
      <c r="AK36" s="22">
        <f t="shared" si="20"/>
        <v>0</v>
      </c>
      <c r="AL36" s="22">
        <f t="shared" si="20"/>
        <v>0</v>
      </c>
      <c r="AM36" s="22">
        <f t="shared" si="20"/>
        <v>0</v>
      </c>
      <c r="AN36" s="22">
        <f t="shared" si="20"/>
        <v>0</v>
      </c>
      <c r="AO36" s="56">
        <f>AO34</f>
        <v>0</v>
      </c>
      <c r="AP36" s="48">
        <f>SUM(AP5:AP34)</f>
        <v>0</v>
      </c>
      <c r="AQ36" s="22">
        <f t="shared" ref="AQ36:BD36" si="21">SUM(AQ5:AQ34)</f>
        <v>0</v>
      </c>
      <c r="AR36" s="22">
        <f t="shared" si="21"/>
        <v>0</v>
      </c>
      <c r="AS36" s="56">
        <f>AS34</f>
        <v>0</v>
      </c>
      <c r="AT36" s="63">
        <f t="shared" si="21"/>
        <v>0</v>
      </c>
      <c r="AU36" s="24">
        <f t="shared" si="21"/>
        <v>0</v>
      </c>
      <c r="AV36" s="24">
        <f t="shared" si="21"/>
        <v>0</v>
      </c>
      <c r="AW36" s="70">
        <f>AW34</f>
        <v>0</v>
      </c>
      <c r="AX36" s="48">
        <f t="shared" si="21"/>
        <v>7</v>
      </c>
      <c r="AY36" s="22">
        <f>SUM(AY5:AY34)</f>
        <v>1</v>
      </c>
      <c r="AZ36" s="22">
        <f>SUM(AZ5:AZ34)</f>
        <v>5</v>
      </c>
      <c r="BA36" s="22">
        <f t="shared" si="21"/>
        <v>1</v>
      </c>
      <c r="BB36" s="22">
        <f t="shared" si="21"/>
        <v>0</v>
      </c>
      <c r="BC36" s="56">
        <f>BC34</f>
        <v>7</v>
      </c>
      <c r="BD36" s="48">
        <f t="shared" si="21"/>
        <v>23</v>
      </c>
      <c r="BE36" s="22">
        <f>SUM(BE5:BE34)</f>
        <v>23</v>
      </c>
      <c r="BF36" s="22">
        <f>SUM(BF5:BF34)</f>
        <v>0</v>
      </c>
      <c r="BG36" s="56">
        <f>BG34</f>
        <v>23</v>
      </c>
      <c r="BH36" s="48">
        <f>SUM(BH5:BH34)</f>
        <v>0</v>
      </c>
      <c r="BI36" s="22">
        <f>SUM(BI5:BI34)</f>
        <v>0</v>
      </c>
      <c r="BJ36" s="22">
        <f>SUM(BJ5:BJ34)</f>
        <v>0</v>
      </c>
      <c r="BK36" s="56">
        <f>BK34</f>
        <v>0</v>
      </c>
      <c r="BL36" s="79"/>
    </row>
  </sheetData>
  <sheetProtection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4" sqref="F34"/>
    </sheetView>
  </sheetViews>
  <sheetFormatPr defaultColWidth="8.69140625" defaultRowHeight="12.9" x14ac:dyDescent="0.3"/>
  <cols>
    <col min="1" max="1" width="8.69140625" style="26" customWidth="1"/>
    <col min="2" max="2" width="8.69140625" style="7" customWidth="1"/>
    <col min="3" max="3" width="8.69140625" style="8" customWidth="1"/>
    <col min="4" max="4" width="8.69140625" style="9" customWidth="1"/>
    <col min="5" max="15" width="8.69140625" style="7" customWidth="1"/>
    <col min="16" max="16" width="8.69140625" style="54" customWidth="1"/>
    <col min="17" max="17" width="8.69140625" style="9" customWidth="1"/>
    <col min="18" max="25" width="8.69140625" style="7" customWidth="1"/>
    <col min="26" max="26" width="8.69140625" style="54" customWidth="1"/>
    <col min="27" max="27" width="8.69140625" style="9" customWidth="1"/>
    <col min="28" max="34" width="8.69140625" style="7" customWidth="1"/>
    <col min="35" max="35" width="8.69140625" style="54" customWidth="1"/>
    <col min="36" max="36" width="8.69140625" style="9" customWidth="1"/>
    <col min="37" max="40" width="8.69140625" style="7" customWidth="1"/>
    <col min="41" max="41" width="8.69140625" style="54" customWidth="1"/>
    <col min="42" max="42" width="8.69140625" style="9" customWidth="1"/>
    <col min="43" max="44" width="8.69140625" style="7" customWidth="1"/>
    <col min="45" max="45" width="8.69140625" style="54" customWidth="1"/>
    <col min="46" max="46" width="8.69140625" style="9" customWidth="1"/>
    <col min="47" max="48" width="8.69140625" style="7" customWidth="1"/>
    <col min="49" max="49" width="8.69140625" style="54" customWidth="1"/>
    <col min="50" max="50" width="8.69140625" style="9" customWidth="1"/>
    <col min="51" max="54" width="8.69140625" style="7" customWidth="1"/>
    <col min="55" max="55" width="8.69140625" style="54" customWidth="1"/>
    <col min="56" max="56" width="8.69140625" style="9" customWidth="1"/>
    <col min="57" max="58" width="8.69140625" style="7" customWidth="1"/>
    <col min="59" max="59" width="8.69140625" style="54" customWidth="1"/>
    <col min="60" max="60" width="8.69140625" style="9" customWidth="1"/>
    <col min="61" max="62" width="8.69140625" style="7" customWidth="1"/>
    <col min="63" max="63" width="8.69140625" style="54" customWidth="1"/>
    <col min="64" max="64" width="60.69140625" style="75" customWidth="1"/>
    <col min="65" max="16384" width="8.69140625" style="7"/>
  </cols>
  <sheetData>
    <row r="1" spans="1:64" s="27" customFormat="1" x14ac:dyDescent="0.3">
      <c r="A1" s="26"/>
      <c r="C1" s="28"/>
      <c r="D1" s="43"/>
      <c r="P1" s="50"/>
      <c r="Q1" s="43"/>
      <c r="T1" s="44"/>
      <c r="U1" s="44"/>
      <c r="V1" s="44"/>
      <c r="W1" s="44"/>
      <c r="Z1" s="50"/>
      <c r="AA1" s="43"/>
      <c r="AI1" s="50"/>
      <c r="AJ1" s="43"/>
      <c r="AO1" s="50"/>
      <c r="AP1" s="43"/>
      <c r="AS1" s="50"/>
      <c r="AT1" s="57"/>
      <c r="AU1" s="29"/>
      <c r="AV1" s="29"/>
      <c r="AW1" s="64"/>
      <c r="AX1" s="43"/>
      <c r="BC1" s="50"/>
      <c r="BD1" s="43"/>
      <c r="BG1" s="50"/>
      <c r="BH1" s="43"/>
      <c r="BK1" s="50"/>
      <c r="BL1" s="33"/>
    </row>
    <row r="2" spans="1:64" s="31" customFormat="1" x14ac:dyDescent="0.3">
      <c r="A2" s="30"/>
      <c r="B2" s="1" t="s">
        <v>48</v>
      </c>
      <c r="C2" s="2"/>
      <c r="D2" s="49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51"/>
      <c r="Q2" s="49"/>
      <c r="R2" s="3"/>
      <c r="S2" s="3"/>
      <c r="T2" s="74"/>
      <c r="U2" s="74" t="s">
        <v>1</v>
      </c>
      <c r="V2" s="74"/>
      <c r="W2" s="74"/>
      <c r="X2" s="3"/>
      <c r="Y2" s="3"/>
      <c r="Z2" s="51"/>
      <c r="AA2" s="49"/>
      <c r="AB2" s="3"/>
      <c r="AC2" s="3"/>
      <c r="AD2" s="3"/>
      <c r="AE2" s="3" t="s">
        <v>2</v>
      </c>
      <c r="AF2" s="3"/>
      <c r="AG2" s="3"/>
      <c r="AH2" s="3"/>
      <c r="AI2" s="51"/>
      <c r="AJ2" s="49"/>
      <c r="AK2" s="3"/>
      <c r="AL2" s="3" t="s">
        <v>3</v>
      </c>
      <c r="AM2" s="3"/>
      <c r="AN2" s="3"/>
      <c r="AO2" s="51"/>
      <c r="AP2" s="49"/>
      <c r="AQ2" s="4" t="s">
        <v>4</v>
      </c>
      <c r="AR2" s="3"/>
      <c r="AS2" s="51"/>
      <c r="AT2" s="58"/>
      <c r="AU2" s="6" t="s">
        <v>5</v>
      </c>
      <c r="AV2" s="5"/>
      <c r="AW2" s="65"/>
      <c r="AX2" s="49"/>
      <c r="AY2" s="74"/>
      <c r="AZ2" s="74" t="s">
        <v>6</v>
      </c>
      <c r="BA2" s="74"/>
      <c r="BB2" s="3"/>
      <c r="BC2" s="51"/>
      <c r="BD2" s="49"/>
      <c r="BE2" s="3" t="s">
        <v>7</v>
      </c>
      <c r="BF2" s="3"/>
      <c r="BG2" s="51"/>
      <c r="BH2" s="49"/>
      <c r="BI2" s="4" t="s">
        <v>46</v>
      </c>
      <c r="BJ2" s="3"/>
      <c r="BK2" s="51"/>
      <c r="BL2" s="73" t="s">
        <v>50</v>
      </c>
    </row>
    <row r="3" spans="1:64" s="33" customFormat="1" ht="38.6" x14ac:dyDescent="0.3">
      <c r="A3" s="32" t="s">
        <v>51</v>
      </c>
      <c r="B3" s="33" t="s">
        <v>8</v>
      </c>
      <c r="C3" s="34" t="s">
        <v>9</v>
      </c>
      <c r="D3" s="35" t="s">
        <v>10</v>
      </c>
      <c r="E3" s="33" t="s">
        <v>11</v>
      </c>
      <c r="F3" s="33" t="s">
        <v>12</v>
      </c>
      <c r="G3" s="33" t="s">
        <v>55</v>
      </c>
      <c r="H3" s="33" t="s">
        <v>56</v>
      </c>
      <c r="I3" s="33" t="s">
        <v>57</v>
      </c>
      <c r="J3" s="33" t="s">
        <v>58</v>
      </c>
      <c r="K3" s="33" t="s">
        <v>61</v>
      </c>
      <c r="L3" s="33" t="s">
        <v>62</v>
      </c>
      <c r="M3" s="33" t="s">
        <v>63</v>
      </c>
      <c r="N3" s="33" t="s">
        <v>64</v>
      </c>
      <c r="O3" s="33" t="s">
        <v>18</v>
      </c>
      <c r="P3" s="52" t="s">
        <v>9</v>
      </c>
      <c r="Q3" s="35" t="s">
        <v>8</v>
      </c>
      <c r="R3" s="33" t="s">
        <v>13</v>
      </c>
      <c r="S3" s="33" t="s">
        <v>17</v>
      </c>
      <c r="T3" s="45" t="s">
        <v>13</v>
      </c>
      <c r="U3" s="45" t="s">
        <v>17</v>
      </c>
      <c r="V3" s="45" t="s">
        <v>14</v>
      </c>
      <c r="W3" s="45" t="s">
        <v>13</v>
      </c>
      <c r="X3" s="33" t="s">
        <v>59</v>
      </c>
      <c r="Y3" s="33" t="s">
        <v>18</v>
      </c>
      <c r="Z3" s="52" t="s">
        <v>9</v>
      </c>
      <c r="AA3" s="35" t="s">
        <v>8</v>
      </c>
      <c r="AB3" s="45" t="s">
        <v>13</v>
      </c>
      <c r="AC3" s="45" t="s">
        <v>15</v>
      </c>
      <c r="AD3" s="45" t="s">
        <v>14</v>
      </c>
      <c r="AE3" s="45" t="s">
        <v>29</v>
      </c>
      <c r="AF3" s="45" t="s">
        <v>14</v>
      </c>
      <c r="AG3" s="45" t="s">
        <v>15</v>
      </c>
      <c r="AH3" s="45" t="s">
        <v>18</v>
      </c>
      <c r="AI3" s="52" t="s">
        <v>9</v>
      </c>
      <c r="AJ3" s="35" t="s">
        <v>8</v>
      </c>
      <c r="AK3" s="45" t="s">
        <v>15</v>
      </c>
      <c r="AL3" s="45" t="s">
        <v>47</v>
      </c>
      <c r="AM3" s="45" t="s">
        <v>59</v>
      </c>
      <c r="AN3" s="45" t="s">
        <v>18</v>
      </c>
      <c r="AO3" s="52" t="s">
        <v>9</v>
      </c>
      <c r="AP3" s="35" t="s">
        <v>8</v>
      </c>
      <c r="AQ3" s="33" t="s">
        <v>15</v>
      </c>
      <c r="AR3" s="33" t="s">
        <v>18</v>
      </c>
      <c r="AS3" s="52" t="s">
        <v>9</v>
      </c>
      <c r="AT3" s="59" t="s">
        <v>8</v>
      </c>
      <c r="AU3" s="36" t="s">
        <v>13</v>
      </c>
      <c r="AV3" s="36" t="s">
        <v>18</v>
      </c>
      <c r="AW3" s="66" t="s">
        <v>9</v>
      </c>
      <c r="AX3" s="35" t="s">
        <v>8</v>
      </c>
      <c r="AY3" s="45" t="s">
        <v>13</v>
      </c>
      <c r="AZ3" s="45" t="s">
        <v>15</v>
      </c>
      <c r="BA3" s="45" t="s">
        <v>21</v>
      </c>
      <c r="BB3" s="33" t="s">
        <v>18</v>
      </c>
      <c r="BC3" s="52" t="s">
        <v>9</v>
      </c>
      <c r="BD3" s="35" t="s">
        <v>8</v>
      </c>
      <c r="BE3" s="33" t="s">
        <v>25</v>
      </c>
      <c r="BF3" s="33" t="s">
        <v>18</v>
      </c>
      <c r="BG3" s="52" t="s">
        <v>9</v>
      </c>
      <c r="BH3" s="35" t="s">
        <v>8</v>
      </c>
      <c r="BI3" s="33" t="s">
        <v>26</v>
      </c>
      <c r="BJ3" s="33" t="s">
        <v>18</v>
      </c>
      <c r="BK3" s="52" t="s">
        <v>9</v>
      </c>
    </row>
    <row r="4" spans="1:64" s="38" customFormat="1" ht="25.75" x14ac:dyDescent="0.3">
      <c r="A4" s="37"/>
      <c r="C4" s="39"/>
      <c r="D4" s="40"/>
      <c r="P4" s="53"/>
      <c r="Q4" s="40"/>
      <c r="R4" s="38" t="s">
        <v>49</v>
      </c>
      <c r="S4" s="38" t="s">
        <v>49</v>
      </c>
      <c r="T4" s="47" t="s">
        <v>53</v>
      </c>
      <c r="U4" s="47" t="s">
        <v>53</v>
      </c>
      <c r="V4" s="47" t="s">
        <v>53</v>
      </c>
      <c r="W4" s="46" t="s">
        <v>54</v>
      </c>
      <c r="X4" s="38" t="s">
        <v>52</v>
      </c>
      <c r="Z4" s="53"/>
      <c r="AA4" s="40"/>
      <c r="AB4" s="46" t="s">
        <v>60</v>
      </c>
      <c r="AC4" s="46" t="s">
        <v>60</v>
      </c>
      <c r="AD4" s="47" t="s">
        <v>19</v>
      </c>
      <c r="AE4" s="46" t="s">
        <v>54</v>
      </c>
      <c r="AF4" s="47" t="s">
        <v>52</v>
      </c>
      <c r="AG4" s="47" t="s">
        <v>52</v>
      </c>
      <c r="AH4" s="46"/>
      <c r="AI4" s="53"/>
      <c r="AJ4" s="40"/>
      <c r="AK4" s="47" t="s">
        <v>20</v>
      </c>
      <c r="AL4" s="47" t="s">
        <v>16</v>
      </c>
      <c r="AM4" s="47" t="s">
        <v>16</v>
      </c>
      <c r="AN4" s="46"/>
      <c r="AO4" s="53"/>
      <c r="AP4" s="40"/>
      <c r="AS4" s="53"/>
      <c r="AT4" s="60"/>
      <c r="AU4" s="41"/>
      <c r="AV4" s="41"/>
      <c r="AW4" s="67"/>
      <c r="AX4" s="40"/>
      <c r="AY4" s="46"/>
      <c r="AZ4" s="46"/>
      <c r="BA4" s="46"/>
      <c r="BC4" s="53"/>
      <c r="BD4" s="40"/>
      <c r="BG4" s="53"/>
      <c r="BH4" s="40"/>
      <c r="BK4" s="53"/>
    </row>
    <row r="5" spans="1:64" x14ac:dyDescent="0.3">
      <c r="A5" s="26">
        <v>42186</v>
      </c>
      <c r="B5" s="7">
        <f t="shared" ref="B5:B35" si="0">SUM(D5+Q5+AA5+AJ5+AP5+AT5+AX5+BD5+BH5)</f>
        <v>971</v>
      </c>
      <c r="C5" s="8">
        <f>SUM(B5)</f>
        <v>971</v>
      </c>
      <c r="D5" s="9">
        <f>SUM(E5:O5)</f>
        <v>970</v>
      </c>
      <c r="E5" s="10">
        <v>969</v>
      </c>
      <c r="F5" s="10"/>
      <c r="G5" s="10"/>
      <c r="H5" s="10"/>
      <c r="I5" s="10"/>
      <c r="J5" s="10"/>
      <c r="K5" s="10"/>
      <c r="L5" s="10"/>
      <c r="M5" s="10"/>
      <c r="N5" s="10"/>
      <c r="O5" s="10">
        <v>1</v>
      </c>
      <c r="P5" s="54">
        <f>SUM(E5:O5)</f>
        <v>970</v>
      </c>
      <c r="Q5" s="9">
        <f>SUM(R5:Y5)</f>
        <v>0</v>
      </c>
      <c r="R5" s="10"/>
      <c r="S5" s="10"/>
      <c r="T5" s="19"/>
      <c r="U5" s="19"/>
      <c r="V5" s="19"/>
      <c r="W5" s="19"/>
      <c r="X5" s="10"/>
      <c r="Y5" s="10"/>
      <c r="Z5" s="54">
        <f>SUM(R5:Y5)</f>
        <v>0</v>
      </c>
      <c r="AA5" s="9">
        <f>SUM(AB5:AH5)</f>
        <v>0</v>
      </c>
      <c r="AB5" s="10"/>
      <c r="AC5" s="10"/>
      <c r="AD5" s="10"/>
      <c r="AE5" s="10"/>
      <c r="AF5" s="10"/>
      <c r="AG5" s="10"/>
      <c r="AH5" s="10"/>
      <c r="AI5" s="54">
        <f>SUM(AB5:AH5)</f>
        <v>0</v>
      </c>
      <c r="AJ5" s="9">
        <f>SUM(AK5:AN5)</f>
        <v>0</v>
      </c>
      <c r="AK5" s="10"/>
      <c r="AL5" s="10"/>
      <c r="AM5" s="10"/>
      <c r="AN5" s="10"/>
      <c r="AO5" s="54">
        <f>SUM(AK5:AN5)</f>
        <v>0</v>
      </c>
      <c r="AP5" s="9">
        <f>SUM(AQ5:AR5)</f>
        <v>0</v>
      </c>
      <c r="AQ5" s="10"/>
      <c r="AR5" s="10"/>
      <c r="AS5" s="54">
        <f>SUM(AP5:AR5)</f>
        <v>0</v>
      </c>
      <c r="AT5" s="9">
        <f>SUM(AU5:AV5)</f>
        <v>0</v>
      </c>
      <c r="AU5" s="10"/>
      <c r="AV5" s="10"/>
      <c r="AW5" s="54">
        <f>SUM(AU5:AV5)</f>
        <v>0</v>
      </c>
      <c r="AX5" s="9">
        <f>SUM(AY5:BB5)</f>
        <v>1</v>
      </c>
      <c r="AY5" s="10"/>
      <c r="AZ5" s="10">
        <v>1</v>
      </c>
      <c r="BA5" s="10"/>
      <c r="BB5" s="10"/>
      <c r="BC5" s="54">
        <f>SUM(AY5:BB5)</f>
        <v>1</v>
      </c>
      <c r="BD5" s="9">
        <f>SUM(BE5:BF5)</f>
        <v>0</v>
      </c>
      <c r="BE5" s="10"/>
      <c r="BF5" s="10"/>
      <c r="BG5" s="54">
        <f>SUM(BE5:BF5)</f>
        <v>0</v>
      </c>
      <c r="BH5" s="9">
        <f>SUM(BI5:BJ5)</f>
        <v>0</v>
      </c>
      <c r="BI5" s="10"/>
      <c r="BJ5" s="10"/>
      <c r="BK5" s="54">
        <f>SUM(BI5:BJ5)</f>
        <v>0</v>
      </c>
      <c r="BL5" s="76" t="s">
        <v>92</v>
      </c>
    </row>
    <row r="6" spans="1:64" x14ac:dyDescent="0.3">
      <c r="A6" s="26">
        <v>42187</v>
      </c>
      <c r="B6" s="7">
        <f t="shared" si="0"/>
        <v>436</v>
      </c>
      <c r="C6" s="8">
        <f>SUM(C5+B6)</f>
        <v>1407</v>
      </c>
      <c r="D6" s="9">
        <f t="shared" ref="D6:D35" si="1">SUM(E6:O6)</f>
        <v>435</v>
      </c>
      <c r="E6" s="10">
        <v>434</v>
      </c>
      <c r="F6" s="10"/>
      <c r="G6" s="10"/>
      <c r="H6" s="10"/>
      <c r="I6" s="10"/>
      <c r="J6" s="10"/>
      <c r="K6" s="10"/>
      <c r="L6" s="10"/>
      <c r="M6" s="10"/>
      <c r="N6" s="10"/>
      <c r="O6" s="10">
        <v>1</v>
      </c>
      <c r="P6" s="54">
        <f t="shared" ref="P6:P35" si="2">SUM(P5+D6)</f>
        <v>1405</v>
      </c>
      <c r="Q6" s="9">
        <f t="shared" ref="Q6:Q35" si="3">SUM(R6:Y6)</f>
        <v>0</v>
      </c>
      <c r="R6" s="10"/>
      <c r="S6" s="10"/>
      <c r="T6" s="19"/>
      <c r="U6" s="19"/>
      <c r="V6" s="19"/>
      <c r="W6" s="19"/>
      <c r="X6" s="10"/>
      <c r="Y6" s="10"/>
      <c r="Z6" s="54">
        <f t="shared" ref="Z6:Z35" si="4">SUM(Z5+Q6)</f>
        <v>0</v>
      </c>
      <c r="AA6" s="9">
        <f t="shared" ref="AA6:AA35" si="5">SUM(AB6:AH6)</f>
        <v>0</v>
      </c>
      <c r="AB6" s="10"/>
      <c r="AC6" s="10"/>
      <c r="AD6" s="10"/>
      <c r="AE6" s="10"/>
      <c r="AF6" s="10"/>
      <c r="AG6" s="10"/>
      <c r="AH6" s="10"/>
      <c r="AI6" s="54">
        <f>SUM(AI5+AA6)</f>
        <v>0</v>
      </c>
      <c r="AJ6" s="9">
        <f t="shared" ref="AJ6:AJ35" si="6">SUM(AK6:AN6)</f>
        <v>0</v>
      </c>
      <c r="AK6" s="10"/>
      <c r="AL6" s="10"/>
      <c r="AM6" s="10"/>
      <c r="AN6" s="10"/>
      <c r="AO6" s="54">
        <f>SUM(AO5+AJ6)</f>
        <v>0</v>
      </c>
      <c r="AP6" s="9">
        <f t="shared" ref="AP6:AP35" si="7">SUM(AQ6:AR6)</f>
        <v>0</v>
      </c>
      <c r="AQ6" s="10"/>
      <c r="AR6" s="10"/>
      <c r="AS6" s="54">
        <f>SUM(AP6+AS5)</f>
        <v>0</v>
      </c>
      <c r="AT6" s="9">
        <f t="shared" ref="AT6:AT35" si="8">SUM(AU6:AV6)</f>
        <v>0</v>
      </c>
      <c r="AU6" s="10"/>
      <c r="AV6" s="10"/>
      <c r="AW6" s="54">
        <f>SUM(AT6+AW5)</f>
        <v>0</v>
      </c>
      <c r="AX6" s="9">
        <f t="shared" ref="AX6:AX35" si="9">SUM(AY6:BB6)</f>
        <v>0</v>
      </c>
      <c r="AY6" s="10"/>
      <c r="AZ6" s="10"/>
      <c r="BA6" s="10"/>
      <c r="BB6" s="10"/>
      <c r="BC6" s="54">
        <f>SUM(AX6+BC5)</f>
        <v>1</v>
      </c>
      <c r="BD6" s="9">
        <f t="shared" ref="BD6:BD35" si="10">SUM(BE6:BF6)</f>
        <v>1</v>
      </c>
      <c r="BE6" s="10">
        <v>1</v>
      </c>
      <c r="BF6" s="10"/>
      <c r="BG6" s="54">
        <f>SUM(BD6+BG5)</f>
        <v>1</v>
      </c>
      <c r="BH6" s="9">
        <f t="shared" ref="BH6:BH35" si="11">SUM(BI6:BJ6)</f>
        <v>0</v>
      </c>
      <c r="BI6" s="10"/>
      <c r="BJ6" s="10"/>
      <c r="BK6" s="54">
        <f>SUM(BH6+BK5)</f>
        <v>0</v>
      </c>
      <c r="BL6" s="76"/>
    </row>
    <row r="7" spans="1:64" x14ac:dyDescent="0.3">
      <c r="A7" s="26">
        <v>42188</v>
      </c>
      <c r="B7" s="7">
        <f t="shared" si="0"/>
        <v>622</v>
      </c>
      <c r="C7" s="8">
        <f t="shared" ref="C7:C35" si="12">SUM(C6+B7)</f>
        <v>2029</v>
      </c>
      <c r="D7" s="9">
        <f t="shared" si="1"/>
        <v>622</v>
      </c>
      <c r="E7" s="10"/>
      <c r="F7" s="10"/>
      <c r="G7" s="10">
        <v>86</v>
      </c>
      <c r="H7" s="10">
        <v>85</v>
      </c>
      <c r="I7" s="10">
        <v>86</v>
      </c>
      <c r="J7" s="10">
        <v>86</v>
      </c>
      <c r="K7" s="10">
        <v>279</v>
      </c>
      <c r="L7" s="10"/>
      <c r="M7" s="10"/>
      <c r="N7" s="10"/>
      <c r="O7" s="10"/>
      <c r="P7" s="54">
        <f t="shared" si="2"/>
        <v>2027</v>
      </c>
      <c r="Q7" s="9">
        <f t="shared" si="3"/>
        <v>0</v>
      </c>
      <c r="R7" s="10"/>
      <c r="S7" s="10"/>
      <c r="T7" s="10"/>
      <c r="U7" s="10"/>
      <c r="V7" s="10"/>
      <c r="W7" s="10"/>
      <c r="X7" s="10"/>
      <c r="Y7" s="10"/>
      <c r="Z7" s="54">
        <f t="shared" si="4"/>
        <v>0</v>
      </c>
      <c r="AA7" s="9">
        <f t="shared" si="5"/>
        <v>0</v>
      </c>
      <c r="AB7" s="10"/>
      <c r="AC7" s="10"/>
      <c r="AD7" s="10"/>
      <c r="AE7" s="10"/>
      <c r="AF7" s="10"/>
      <c r="AG7" s="10"/>
      <c r="AH7" s="10"/>
      <c r="AI7" s="54">
        <f t="shared" ref="AI7:AI35" si="13">SUM(AI6+AA7)</f>
        <v>0</v>
      </c>
      <c r="AJ7" s="9">
        <f t="shared" si="6"/>
        <v>0</v>
      </c>
      <c r="AK7" s="10"/>
      <c r="AL7" s="10"/>
      <c r="AM7" s="10"/>
      <c r="AN7" s="10"/>
      <c r="AO7" s="54">
        <f t="shared" ref="AO7:AO35" si="14">SUM(AO6+AJ7)</f>
        <v>0</v>
      </c>
      <c r="AP7" s="9">
        <f t="shared" si="7"/>
        <v>0</v>
      </c>
      <c r="AQ7" s="10"/>
      <c r="AR7" s="10"/>
      <c r="AS7" s="54">
        <f t="shared" ref="AS7:AS35" si="15">SUM(AP7+AS6)</f>
        <v>0</v>
      </c>
      <c r="AT7" s="9">
        <f t="shared" si="8"/>
        <v>0</v>
      </c>
      <c r="AU7" s="10"/>
      <c r="AV7" s="10"/>
      <c r="AW7" s="54">
        <f t="shared" ref="AW7:AW35" si="16">SUM(AT7+AW6)</f>
        <v>0</v>
      </c>
      <c r="AX7" s="9">
        <f t="shared" si="9"/>
        <v>0</v>
      </c>
      <c r="AY7" s="10"/>
      <c r="AZ7" s="10"/>
      <c r="BA7" s="10"/>
      <c r="BB7" s="10"/>
      <c r="BC7" s="54">
        <f t="shared" ref="BC7:BC35" si="17">SUM(AX7+BC6)</f>
        <v>1</v>
      </c>
      <c r="BD7" s="9">
        <f t="shared" si="10"/>
        <v>0</v>
      </c>
      <c r="BE7" s="10"/>
      <c r="BF7" s="10"/>
      <c r="BG7" s="54">
        <f t="shared" ref="BG7:BG35" si="18">SUM(BD7+BG6)</f>
        <v>1</v>
      </c>
      <c r="BH7" s="9">
        <f t="shared" si="11"/>
        <v>0</v>
      </c>
      <c r="BI7" s="10"/>
      <c r="BJ7" s="10"/>
      <c r="BK7" s="54">
        <f t="shared" ref="BK7:BK35" si="19">SUM(BH7+BK6)</f>
        <v>0</v>
      </c>
      <c r="BL7" s="76" t="s">
        <v>92</v>
      </c>
    </row>
    <row r="8" spans="1:64" x14ac:dyDescent="0.3">
      <c r="A8" s="26">
        <v>42189</v>
      </c>
      <c r="B8" s="7">
        <f t="shared" si="0"/>
        <v>531</v>
      </c>
      <c r="C8" s="8">
        <f t="shared" si="12"/>
        <v>2560</v>
      </c>
      <c r="D8" s="9">
        <f t="shared" si="1"/>
        <v>531</v>
      </c>
      <c r="E8" s="10"/>
      <c r="F8" s="10"/>
      <c r="G8" s="10"/>
      <c r="H8" s="10"/>
      <c r="I8" s="10"/>
      <c r="J8" s="10"/>
      <c r="K8" s="10">
        <v>530</v>
      </c>
      <c r="L8" s="10"/>
      <c r="M8" s="10"/>
      <c r="N8" s="10"/>
      <c r="O8" s="10">
        <v>1</v>
      </c>
      <c r="P8" s="54">
        <f t="shared" si="2"/>
        <v>2558</v>
      </c>
      <c r="Q8" s="9">
        <f t="shared" si="3"/>
        <v>0</v>
      </c>
      <c r="R8" s="10"/>
      <c r="S8" s="10"/>
      <c r="T8" s="10"/>
      <c r="U8" s="10"/>
      <c r="V8" s="10"/>
      <c r="W8" s="10"/>
      <c r="X8" s="10"/>
      <c r="Y8" s="10"/>
      <c r="Z8" s="54">
        <f t="shared" si="4"/>
        <v>0</v>
      </c>
      <c r="AA8" s="9">
        <f t="shared" si="5"/>
        <v>0</v>
      </c>
      <c r="AB8" s="10"/>
      <c r="AC8" s="10"/>
      <c r="AD8" s="10"/>
      <c r="AE8" s="10"/>
      <c r="AF8" s="10"/>
      <c r="AG8" s="10"/>
      <c r="AH8" s="10"/>
      <c r="AI8" s="54">
        <f t="shared" si="13"/>
        <v>0</v>
      </c>
      <c r="AJ8" s="9">
        <f t="shared" si="6"/>
        <v>0</v>
      </c>
      <c r="AK8" s="10"/>
      <c r="AL8" s="10"/>
      <c r="AM8" s="10"/>
      <c r="AN8" s="10"/>
      <c r="AO8" s="54">
        <f t="shared" si="14"/>
        <v>0</v>
      </c>
      <c r="AP8" s="9">
        <f t="shared" si="7"/>
        <v>0</v>
      </c>
      <c r="AQ8" s="10"/>
      <c r="AR8" s="10"/>
      <c r="AS8" s="54">
        <f t="shared" si="15"/>
        <v>0</v>
      </c>
      <c r="AT8" s="9">
        <f t="shared" si="8"/>
        <v>0</v>
      </c>
      <c r="AU8" s="10"/>
      <c r="AV8" s="10"/>
      <c r="AW8" s="54">
        <f t="shared" si="16"/>
        <v>0</v>
      </c>
      <c r="AX8" s="9">
        <f t="shared" si="9"/>
        <v>0</v>
      </c>
      <c r="AY8" s="10"/>
      <c r="AZ8" s="10"/>
      <c r="BA8" s="10"/>
      <c r="BB8" s="10"/>
      <c r="BC8" s="54">
        <f t="shared" si="17"/>
        <v>1</v>
      </c>
      <c r="BD8" s="9">
        <f t="shared" si="10"/>
        <v>0</v>
      </c>
      <c r="BE8" s="10"/>
      <c r="BF8" s="10"/>
      <c r="BG8" s="54">
        <f t="shared" si="18"/>
        <v>1</v>
      </c>
      <c r="BH8" s="9">
        <f t="shared" si="11"/>
        <v>0</v>
      </c>
      <c r="BI8" s="10"/>
      <c r="BJ8" s="10"/>
      <c r="BK8" s="54">
        <f t="shared" si="19"/>
        <v>0</v>
      </c>
      <c r="BL8" s="76"/>
    </row>
    <row r="9" spans="1:64" x14ac:dyDescent="0.3">
      <c r="A9" s="26">
        <v>42190</v>
      </c>
      <c r="B9" s="7">
        <f t="shared" si="0"/>
        <v>997</v>
      </c>
      <c r="C9" s="8">
        <f t="shared" si="12"/>
        <v>3557</v>
      </c>
      <c r="D9" s="9">
        <f t="shared" si="1"/>
        <v>997</v>
      </c>
      <c r="E9" s="10">
        <v>927</v>
      </c>
      <c r="F9" s="10"/>
      <c r="G9" s="10"/>
      <c r="H9" s="10"/>
      <c r="I9" s="10"/>
      <c r="J9" s="10"/>
      <c r="K9" s="10">
        <v>70</v>
      </c>
      <c r="L9" s="10"/>
      <c r="M9" s="10"/>
      <c r="N9" s="10"/>
      <c r="O9" s="10"/>
      <c r="P9" s="54">
        <f t="shared" si="2"/>
        <v>3555</v>
      </c>
      <c r="Q9" s="9">
        <f t="shared" si="3"/>
        <v>0</v>
      </c>
      <c r="R9" s="10"/>
      <c r="S9" s="10"/>
      <c r="T9" s="10"/>
      <c r="U9" s="10"/>
      <c r="V9" s="10"/>
      <c r="W9" s="10"/>
      <c r="X9" s="10"/>
      <c r="Y9" s="10"/>
      <c r="Z9" s="54">
        <f t="shared" si="4"/>
        <v>0</v>
      </c>
      <c r="AA9" s="9">
        <f t="shared" si="5"/>
        <v>0</v>
      </c>
      <c r="AB9" s="10"/>
      <c r="AC9" s="10"/>
      <c r="AD9" s="10"/>
      <c r="AE9" s="10"/>
      <c r="AF9" s="10"/>
      <c r="AG9" s="10"/>
      <c r="AH9" s="10"/>
      <c r="AI9" s="54">
        <f t="shared" si="13"/>
        <v>0</v>
      </c>
      <c r="AJ9" s="9">
        <f t="shared" si="6"/>
        <v>0</v>
      </c>
      <c r="AK9" s="10"/>
      <c r="AL9" s="10"/>
      <c r="AM9" s="10"/>
      <c r="AN9" s="10"/>
      <c r="AO9" s="54">
        <f t="shared" si="14"/>
        <v>0</v>
      </c>
      <c r="AP9" s="9">
        <f t="shared" si="7"/>
        <v>0</v>
      </c>
      <c r="AQ9" s="10"/>
      <c r="AR9" s="10"/>
      <c r="AS9" s="54">
        <f t="shared" si="15"/>
        <v>0</v>
      </c>
      <c r="AT9" s="9">
        <f t="shared" si="8"/>
        <v>0</v>
      </c>
      <c r="AU9" s="10"/>
      <c r="AV9" s="10"/>
      <c r="AW9" s="54">
        <f t="shared" si="16"/>
        <v>0</v>
      </c>
      <c r="AX9" s="9">
        <f t="shared" si="9"/>
        <v>0</v>
      </c>
      <c r="AY9" s="10"/>
      <c r="AZ9" s="10"/>
      <c r="BA9" s="10"/>
      <c r="BB9" s="10"/>
      <c r="BC9" s="54">
        <f t="shared" si="17"/>
        <v>1</v>
      </c>
      <c r="BD9" s="9">
        <f t="shared" si="10"/>
        <v>0</v>
      </c>
      <c r="BE9" s="10"/>
      <c r="BF9" s="10"/>
      <c r="BG9" s="54">
        <f t="shared" si="18"/>
        <v>1</v>
      </c>
      <c r="BH9" s="9">
        <f t="shared" si="11"/>
        <v>0</v>
      </c>
      <c r="BI9" s="10"/>
      <c r="BJ9" s="10"/>
      <c r="BK9" s="54">
        <f t="shared" si="19"/>
        <v>0</v>
      </c>
      <c r="BL9" s="76"/>
    </row>
    <row r="10" spans="1:64" x14ac:dyDescent="0.3">
      <c r="A10" s="26">
        <v>42191</v>
      </c>
      <c r="B10" s="7">
        <f t="shared" si="0"/>
        <v>1672</v>
      </c>
      <c r="C10" s="8">
        <f t="shared" si="12"/>
        <v>5229</v>
      </c>
      <c r="D10" s="9">
        <f t="shared" si="1"/>
        <v>1668</v>
      </c>
      <c r="E10" s="10">
        <v>1666</v>
      </c>
      <c r="F10" s="10"/>
      <c r="G10" s="10"/>
      <c r="H10" s="10"/>
      <c r="I10" s="10"/>
      <c r="J10" s="10"/>
      <c r="K10" s="10"/>
      <c r="L10" s="10"/>
      <c r="M10" s="10"/>
      <c r="N10" s="10"/>
      <c r="O10" s="10">
        <v>2</v>
      </c>
      <c r="P10" s="54">
        <f t="shared" si="2"/>
        <v>5223</v>
      </c>
      <c r="Q10" s="9">
        <f t="shared" si="3"/>
        <v>0</v>
      </c>
      <c r="R10" s="10"/>
      <c r="S10" s="10"/>
      <c r="T10" s="10"/>
      <c r="U10" s="10"/>
      <c r="V10" s="10"/>
      <c r="W10" s="10"/>
      <c r="X10" s="10"/>
      <c r="Y10" s="10"/>
      <c r="Z10" s="54">
        <f t="shared" si="4"/>
        <v>0</v>
      </c>
      <c r="AA10" s="9">
        <f t="shared" si="5"/>
        <v>0</v>
      </c>
      <c r="AB10" s="10"/>
      <c r="AC10" s="10"/>
      <c r="AD10" s="10"/>
      <c r="AE10" s="10"/>
      <c r="AF10" s="10"/>
      <c r="AG10" s="10"/>
      <c r="AH10" s="10"/>
      <c r="AI10" s="54">
        <f t="shared" si="13"/>
        <v>0</v>
      </c>
      <c r="AJ10" s="9">
        <f t="shared" si="6"/>
        <v>0</v>
      </c>
      <c r="AK10" s="10"/>
      <c r="AL10" s="10"/>
      <c r="AM10" s="10"/>
      <c r="AN10" s="10"/>
      <c r="AO10" s="54">
        <f t="shared" si="14"/>
        <v>0</v>
      </c>
      <c r="AP10" s="9">
        <f t="shared" si="7"/>
        <v>0</v>
      </c>
      <c r="AQ10" s="10"/>
      <c r="AR10" s="10"/>
      <c r="AS10" s="54">
        <f t="shared" si="15"/>
        <v>0</v>
      </c>
      <c r="AT10" s="9">
        <f t="shared" si="8"/>
        <v>0</v>
      </c>
      <c r="AU10" s="10"/>
      <c r="AV10" s="10"/>
      <c r="AW10" s="54">
        <f t="shared" si="16"/>
        <v>0</v>
      </c>
      <c r="AX10" s="9">
        <f t="shared" si="9"/>
        <v>1</v>
      </c>
      <c r="AY10" s="10"/>
      <c r="AZ10" s="10">
        <v>1</v>
      </c>
      <c r="BA10" s="10"/>
      <c r="BB10" s="10"/>
      <c r="BC10" s="54">
        <f t="shared" si="17"/>
        <v>2</v>
      </c>
      <c r="BD10" s="9">
        <f t="shared" si="10"/>
        <v>3</v>
      </c>
      <c r="BE10" s="10">
        <v>3</v>
      </c>
      <c r="BF10" s="10"/>
      <c r="BG10" s="54">
        <f t="shared" si="18"/>
        <v>4</v>
      </c>
      <c r="BH10" s="9">
        <f t="shared" si="11"/>
        <v>0</v>
      </c>
      <c r="BI10" s="10"/>
      <c r="BJ10" s="10"/>
      <c r="BK10" s="54">
        <f t="shared" si="19"/>
        <v>0</v>
      </c>
      <c r="BL10" s="76" t="s">
        <v>93</v>
      </c>
    </row>
    <row r="11" spans="1:64" x14ac:dyDescent="0.3">
      <c r="A11" s="26">
        <v>42192</v>
      </c>
      <c r="B11" s="7">
        <f t="shared" si="0"/>
        <v>2279</v>
      </c>
      <c r="C11" s="8">
        <f t="shared" si="12"/>
        <v>7508</v>
      </c>
      <c r="D11" s="9">
        <f t="shared" si="1"/>
        <v>2277</v>
      </c>
      <c r="E11" s="10">
        <v>2272</v>
      </c>
      <c r="F11" s="10"/>
      <c r="G11" s="10"/>
      <c r="H11" s="10"/>
      <c r="I11" s="10"/>
      <c r="J11" s="10"/>
      <c r="K11" s="10"/>
      <c r="L11" s="10"/>
      <c r="M11" s="10"/>
      <c r="N11" s="10"/>
      <c r="O11" s="10">
        <v>5</v>
      </c>
      <c r="P11" s="54">
        <f t="shared" si="2"/>
        <v>7500</v>
      </c>
      <c r="Q11" s="9">
        <f t="shared" si="3"/>
        <v>0</v>
      </c>
      <c r="R11" s="10"/>
      <c r="S11" s="10"/>
      <c r="T11" s="10"/>
      <c r="U11" s="10"/>
      <c r="V11" s="10"/>
      <c r="W11" s="10"/>
      <c r="X11" s="10"/>
      <c r="Y11" s="10"/>
      <c r="Z11" s="54">
        <f t="shared" si="4"/>
        <v>0</v>
      </c>
      <c r="AA11" s="9">
        <f t="shared" si="5"/>
        <v>0</v>
      </c>
      <c r="AB11" s="10"/>
      <c r="AC11" s="10"/>
      <c r="AD11" s="10"/>
      <c r="AE11" s="10"/>
      <c r="AF11" s="10"/>
      <c r="AG11" s="10"/>
      <c r="AH11" s="10"/>
      <c r="AI11" s="54">
        <f t="shared" si="13"/>
        <v>0</v>
      </c>
      <c r="AJ11" s="9">
        <f t="shared" si="6"/>
        <v>0</v>
      </c>
      <c r="AK11" s="10"/>
      <c r="AL11" s="10"/>
      <c r="AM11" s="10"/>
      <c r="AN11" s="10"/>
      <c r="AO11" s="54">
        <f t="shared" si="14"/>
        <v>0</v>
      </c>
      <c r="AP11" s="9">
        <f t="shared" si="7"/>
        <v>0</v>
      </c>
      <c r="AQ11" s="10"/>
      <c r="AR11" s="10"/>
      <c r="AS11" s="54">
        <f t="shared" si="15"/>
        <v>0</v>
      </c>
      <c r="AT11" s="9">
        <f t="shared" si="8"/>
        <v>0</v>
      </c>
      <c r="AU11" s="10"/>
      <c r="AV11" s="10"/>
      <c r="AW11" s="54">
        <f t="shared" si="16"/>
        <v>0</v>
      </c>
      <c r="AX11" s="9">
        <f t="shared" si="9"/>
        <v>0</v>
      </c>
      <c r="AY11" s="10"/>
      <c r="AZ11" s="10"/>
      <c r="BA11" s="10"/>
      <c r="BB11" s="10"/>
      <c r="BC11" s="54">
        <f t="shared" si="17"/>
        <v>2</v>
      </c>
      <c r="BD11" s="9">
        <f t="shared" si="10"/>
        <v>2</v>
      </c>
      <c r="BE11" s="10">
        <v>2</v>
      </c>
      <c r="BF11" s="10"/>
      <c r="BG11" s="54">
        <f t="shared" si="18"/>
        <v>6</v>
      </c>
      <c r="BH11" s="9">
        <f t="shared" si="11"/>
        <v>0</v>
      </c>
      <c r="BI11" s="10"/>
      <c r="BJ11" s="10"/>
      <c r="BK11" s="54">
        <f t="shared" si="19"/>
        <v>0</v>
      </c>
      <c r="BL11" s="76" t="s">
        <v>94</v>
      </c>
    </row>
    <row r="12" spans="1:64" x14ac:dyDescent="0.3">
      <c r="A12" s="26">
        <v>42193</v>
      </c>
      <c r="B12" s="7">
        <f t="shared" si="0"/>
        <v>1537</v>
      </c>
      <c r="C12" s="8">
        <f t="shared" si="12"/>
        <v>9045</v>
      </c>
      <c r="D12" s="9">
        <f t="shared" si="1"/>
        <v>1536</v>
      </c>
      <c r="E12" s="10">
        <v>1535</v>
      </c>
      <c r="F12" s="10"/>
      <c r="G12" s="10"/>
      <c r="H12" s="10"/>
      <c r="I12" s="10"/>
      <c r="J12" s="10"/>
      <c r="K12" s="10"/>
      <c r="L12" s="10"/>
      <c r="M12" s="10"/>
      <c r="N12" s="10"/>
      <c r="O12" s="10">
        <v>1</v>
      </c>
      <c r="P12" s="54">
        <f t="shared" si="2"/>
        <v>9036</v>
      </c>
      <c r="Q12" s="9">
        <f t="shared" si="3"/>
        <v>0</v>
      </c>
      <c r="R12" s="10"/>
      <c r="S12" s="10"/>
      <c r="T12" s="10"/>
      <c r="U12" s="10"/>
      <c r="V12" s="10"/>
      <c r="W12" s="10"/>
      <c r="X12" s="10"/>
      <c r="Y12" s="10"/>
      <c r="Z12" s="54">
        <f t="shared" si="4"/>
        <v>0</v>
      </c>
      <c r="AA12" s="9">
        <f t="shared" si="5"/>
        <v>0</v>
      </c>
      <c r="AB12" s="10"/>
      <c r="AC12" s="10"/>
      <c r="AD12" s="10"/>
      <c r="AE12" s="10"/>
      <c r="AF12" s="10"/>
      <c r="AG12" s="10"/>
      <c r="AH12" s="10"/>
      <c r="AI12" s="54">
        <f t="shared" si="13"/>
        <v>0</v>
      </c>
      <c r="AJ12" s="9">
        <f t="shared" si="6"/>
        <v>0</v>
      </c>
      <c r="AK12" s="10"/>
      <c r="AL12" s="10"/>
      <c r="AM12" s="10"/>
      <c r="AN12" s="10"/>
      <c r="AO12" s="54">
        <f t="shared" si="14"/>
        <v>0</v>
      </c>
      <c r="AP12" s="9">
        <f t="shared" si="7"/>
        <v>0</v>
      </c>
      <c r="AQ12" s="10"/>
      <c r="AR12" s="10"/>
      <c r="AS12" s="54">
        <f t="shared" si="15"/>
        <v>0</v>
      </c>
      <c r="AT12" s="9">
        <f t="shared" si="8"/>
        <v>0</v>
      </c>
      <c r="AU12" s="10"/>
      <c r="AV12" s="10"/>
      <c r="AW12" s="54">
        <f t="shared" si="16"/>
        <v>0</v>
      </c>
      <c r="AX12" s="9">
        <f t="shared" si="9"/>
        <v>0</v>
      </c>
      <c r="AY12" s="10"/>
      <c r="AZ12" s="10"/>
      <c r="BA12" s="10"/>
      <c r="BB12" s="10"/>
      <c r="BC12" s="54">
        <f t="shared" si="17"/>
        <v>2</v>
      </c>
      <c r="BD12" s="9">
        <f t="shared" si="10"/>
        <v>1</v>
      </c>
      <c r="BE12" s="10">
        <v>1</v>
      </c>
      <c r="BF12" s="10"/>
      <c r="BG12" s="54">
        <f t="shared" si="18"/>
        <v>7</v>
      </c>
      <c r="BH12" s="9">
        <f t="shared" si="11"/>
        <v>0</v>
      </c>
      <c r="BI12" s="10"/>
      <c r="BJ12" s="10"/>
      <c r="BK12" s="54">
        <f t="shared" si="19"/>
        <v>0</v>
      </c>
      <c r="BL12" s="76" t="s">
        <v>95</v>
      </c>
    </row>
    <row r="13" spans="1:64" x14ac:dyDescent="0.3">
      <c r="A13" s="26">
        <v>42194</v>
      </c>
      <c r="B13" s="7">
        <f t="shared" si="0"/>
        <v>363</v>
      </c>
      <c r="C13" s="8">
        <f t="shared" si="12"/>
        <v>9408</v>
      </c>
      <c r="D13" s="9">
        <f t="shared" si="1"/>
        <v>363</v>
      </c>
      <c r="E13" s="10">
        <v>363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4">
        <f t="shared" si="2"/>
        <v>9399</v>
      </c>
      <c r="Q13" s="9">
        <f t="shared" si="3"/>
        <v>0</v>
      </c>
      <c r="R13" s="10"/>
      <c r="S13" s="10"/>
      <c r="T13" s="10"/>
      <c r="U13" s="10"/>
      <c r="V13" s="10"/>
      <c r="W13" s="10"/>
      <c r="X13" s="10"/>
      <c r="Y13" s="10"/>
      <c r="Z13" s="54">
        <f t="shared" si="4"/>
        <v>0</v>
      </c>
      <c r="AA13" s="9">
        <f t="shared" si="5"/>
        <v>0</v>
      </c>
      <c r="AB13" s="10"/>
      <c r="AC13" s="10"/>
      <c r="AD13" s="10"/>
      <c r="AE13" s="10"/>
      <c r="AF13" s="10"/>
      <c r="AG13" s="10"/>
      <c r="AH13" s="10"/>
      <c r="AI13" s="54">
        <f t="shared" si="13"/>
        <v>0</v>
      </c>
      <c r="AJ13" s="9">
        <f t="shared" si="6"/>
        <v>0</v>
      </c>
      <c r="AK13" s="10"/>
      <c r="AL13" s="10"/>
      <c r="AM13" s="10"/>
      <c r="AN13" s="10"/>
      <c r="AO13" s="54">
        <f t="shared" si="14"/>
        <v>0</v>
      </c>
      <c r="AP13" s="9">
        <f t="shared" si="7"/>
        <v>0</v>
      </c>
      <c r="AQ13" s="10"/>
      <c r="AR13" s="10"/>
      <c r="AS13" s="54">
        <f t="shared" si="15"/>
        <v>0</v>
      </c>
      <c r="AT13" s="9">
        <f t="shared" si="8"/>
        <v>0</v>
      </c>
      <c r="AU13" s="10"/>
      <c r="AV13" s="10"/>
      <c r="AW13" s="54">
        <f t="shared" si="16"/>
        <v>0</v>
      </c>
      <c r="AX13" s="9">
        <f t="shared" si="9"/>
        <v>0</v>
      </c>
      <c r="AY13" s="10"/>
      <c r="AZ13" s="10"/>
      <c r="BA13" s="10"/>
      <c r="BB13" s="10"/>
      <c r="BC13" s="54">
        <f t="shared" si="17"/>
        <v>2</v>
      </c>
      <c r="BD13" s="9">
        <f t="shared" si="10"/>
        <v>0</v>
      </c>
      <c r="BE13" s="10"/>
      <c r="BF13" s="10"/>
      <c r="BG13" s="54">
        <f t="shared" si="18"/>
        <v>7</v>
      </c>
      <c r="BH13" s="9">
        <f t="shared" si="11"/>
        <v>0</v>
      </c>
      <c r="BI13" s="10"/>
      <c r="BJ13" s="10"/>
      <c r="BK13" s="54">
        <f t="shared" si="19"/>
        <v>0</v>
      </c>
      <c r="BL13" s="76" t="s">
        <v>96</v>
      </c>
    </row>
    <row r="14" spans="1:64" x14ac:dyDescent="0.3">
      <c r="A14" s="26">
        <v>42195</v>
      </c>
      <c r="B14" s="7">
        <f t="shared" si="0"/>
        <v>379</v>
      </c>
      <c r="C14" s="8">
        <f t="shared" si="12"/>
        <v>9787</v>
      </c>
      <c r="D14" s="9">
        <f t="shared" si="1"/>
        <v>379</v>
      </c>
      <c r="E14" s="10"/>
      <c r="F14" s="10"/>
      <c r="G14" s="10">
        <v>153</v>
      </c>
      <c r="H14" s="10">
        <v>147</v>
      </c>
      <c r="I14" s="10">
        <v>37</v>
      </c>
      <c r="J14" s="10"/>
      <c r="K14" s="10">
        <v>41</v>
      </c>
      <c r="L14" s="10"/>
      <c r="M14" s="10"/>
      <c r="N14" s="10"/>
      <c r="O14" s="10">
        <v>1</v>
      </c>
      <c r="P14" s="54">
        <f t="shared" si="2"/>
        <v>9778</v>
      </c>
      <c r="Q14" s="9">
        <f t="shared" si="3"/>
        <v>0</v>
      </c>
      <c r="R14" s="10"/>
      <c r="S14" s="10"/>
      <c r="T14" s="10"/>
      <c r="U14" s="10"/>
      <c r="V14" s="10"/>
      <c r="W14" s="10"/>
      <c r="X14" s="10"/>
      <c r="Y14" s="10"/>
      <c r="Z14" s="54">
        <f t="shared" si="4"/>
        <v>0</v>
      </c>
      <c r="AA14" s="9">
        <f t="shared" si="5"/>
        <v>0</v>
      </c>
      <c r="AB14" s="10"/>
      <c r="AC14" s="10"/>
      <c r="AD14" s="10"/>
      <c r="AE14" s="10"/>
      <c r="AF14" s="10"/>
      <c r="AG14" s="10"/>
      <c r="AH14" s="10"/>
      <c r="AI14" s="54">
        <f t="shared" si="13"/>
        <v>0</v>
      </c>
      <c r="AJ14" s="9">
        <f t="shared" si="6"/>
        <v>0</v>
      </c>
      <c r="AK14" s="10"/>
      <c r="AL14" s="10"/>
      <c r="AM14" s="10"/>
      <c r="AN14" s="10"/>
      <c r="AO14" s="54">
        <f t="shared" si="14"/>
        <v>0</v>
      </c>
      <c r="AP14" s="9">
        <f t="shared" si="7"/>
        <v>0</v>
      </c>
      <c r="AQ14" s="10"/>
      <c r="AR14" s="10"/>
      <c r="AS14" s="54">
        <f t="shared" si="15"/>
        <v>0</v>
      </c>
      <c r="AT14" s="9">
        <f t="shared" si="8"/>
        <v>0</v>
      </c>
      <c r="AU14" s="10"/>
      <c r="AV14" s="10"/>
      <c r="AW14" s="54">
        <f t="shared" si="16"/>
        <v>0</v>
      </c>
      <c r="AX14" s="9">
        <f t="shared" si="9"/>
        <v>0</v>
      </c>
      <c r="AY14" s="10"/>
      <c r="AZ14" s="10"/>
      <c r="BA14" s="10"/>
      <c r="BB14" s="10"/>
      <c r="BC14" s="54">
        <f t="shared" si="17"/>
        <v>2</v>
      </c>
      <c r="BD14" s="9">
        <f t="shared" si="10"/>
        <v>0</v>
      </c>
      <c r="BE14" s="10"/>
      <c r="BF14" s="10"/>
      <c r="BG14" s="54">
        <f t="shared" si="18"/>
        <v>7</v>
      </c>
      <c r="BH14" s="9">
        <f t="shared" si="11"/>
        <v>0</v>
      </c>
      <c r="BI14" s="10"/>
      <c r="BJ14" s="10"/>
      <c r="BK14" s="54">
        <f t="shared" si="19"/>
        <v>0</v>
      </c>
      <c r="BL14" s="76" t="s">
        <v>97</v>
      </c>
    </row>
    <row r="15" spans="1:64" x14ac:dyDescent="0.3">
      <c r="A15" s="26">
        <v>42196</v>
      </c>
      <c r="B15" s="7">
        <f t="shared" si="0"/>
        <v>1424</v>
      </c>
      <c r="C15" s="8">
        <f t="shared" si="12"/>
        <v>11211</v>
      </c>
      <c r="D15" s="9">
        <f t="shared" si="1"/>
        <v>1423</v>
      </c>
      <c r="E15" s="10"/>
      <c r="F15" s="10"/>
      <c r="G15" s="10"/>
      <c r="H15" s="10"/>
      <c r="I15" s="10">
        <v>115</v>
      </c>
      <c r="J15" s="10">
        <v>152</v>
      </c>
      <c r="K15" s="10"/>
      <c r="L15" s="10">
        <v>1155</v>
      </c>
      <c r="M15" s="10"/>
      <c r="N15" s="10"/>
      <c r="O15" s="10">
        <v>1</v>
      </c>
      <c r="P15" s="54">
        <f t="shared" si="2"/>
        <v>11201</v>
      </c>
      <c r="Q15" s="9">
        <f t="shared" si="3"/>
        <v>0</v>
      </c>
      <c r="R15" s="10"/>
      <c r="S15" s="10"/>
      <c r="T15" s="10"/>
      <c r="U15" s="10"/>
      <c r="V15" s="10"/>
      <c r="W15" s="10"/>
      <c r="X15" s="10"/>
      <c r="Y15" s="10"/>
      <c r="Z15" s="54">
        <f t="shared" si="4"/>
        <v>0</v>
      </c>
      <c r="AA15" s="9">
        <f t="shared" si="5"/>
        <v>0</v>
      </c>
      <c r="AB15" s="10"/>
      <c r="AC15" s="10"/>
      <c r="AD15" s="10"/>
      <c r="AE15" s="10"/>
      <c r="AF15" s="10"/>
      <c r="AG15" s="10"/>
      <c r="AH15" s="10"/>
      <c r="AI15" s="54">
        <f t="shared" si="13"/>
        <v>0</v>
      </c>
      <c r="AJ15" s="9">
        <f t="shared" si="6"/>
        <v>0</v>
      </c>
      <c r="AK15" s="10"/>
      <c r="AL15" s="10"/>
      <c r="AM15" s="10"/>
      <c r="AN15" s="10"/>
      <c r="AO15" s="54">
        <f t="shared" si="14"/>
        <v>0</v>
      </c>
      <c r="AP15" s="9">
        <f t="shared" si="7"/>
        <v>0</v>
      </c>
      <c r="AQ15" s="10"/>
      <c r="AR15" s="10"/>
      <c r="AS15" s="54">
        <f t="shared" si="15"/>
        <v>0</v>
      </c>
      <c r="AT15" s="9">
        <f t="shared" si="8"/>
        <v>0</v>
      </c>
      <c r="AU15" s="10"/>
      <c r="AV15" s="10"/>
      <c r="AW15" s="54">
        <f t="shared" si="16"/>
        <v>0</v>
      </c>
      <c r="AX15" s="9">
        <f t="shared" si="9"/>
        <v>1</v>
      </c>
      <c r="AY15" s="10"/>
      <c r="AZ15" s="10">
        <v>1</v>
      </c>
      <c r="BA15" s="10"/>
      <c r="BB15" s="10"/>
      <c r="BC15" s="54">
        <f t="shared" si="17"/>
        <v>3</v>
      </c>
      <c r="BD15" s="9">
        <f t="shared" si="10"/>
        <v>0</v>
      </c>
      <c r="BE15" s="10"/>
      <c r="BF15" s="10"/>
      <c r="BG15" s="54">
        <f t="shared" si="18"/>
        <v>7</v>
      </c>
      <c r="BH15" s="9">
        <f t="shared" si="11"/>
        <v>0</v>
      </c>
      <c r="BI15" s="10"/>
      <c r="BJ15" s="10"/>
      <c r="BK15" s="54">
        <f t="shared" si="19"/>
        <v>0</v>
      </c>
      <c r="BL15" s="76" t="s">
        <v>98</v>
      </c>
    </row>
    <row r="16" spans="1:64" x14ac:dyDescent="0.3">
      <c r="A16" s="26">
        <v>42197</v>
      </c>
      <c r="B16" s="7">
        <f t="shared" si="0"/>
        <v>493</v>
      </c>
      <c r="C16" s="8">
        <f t="shared" si="12"/>
        <v>11704</v>
      </c>
      <c r="D16" s="9">
        <f t="shared" si="1"/>
        <v>492</v>
      </c>
      <c r="E16" s="10">
        <v>131</v>
      </c>
      <c r="F16" s="10"/>
      <c r="G16" s="10"/>
      <c r="H16" s="10">
        <v>5</v>
      </c>
      <c r="I16" s="10"/>
      <c r="J16" s="10"/>
      <c r="K16" s="10"/>
      <c r="L16" s="10">
        <v>249</v>
      </c>
      <c r="M16" s="10">
        <v>105</v>
      </c>
      <c r="N16" s="10"/>
      <c r="O16" s="10">
        <v>2</v>
      </c>
      <c r="P16" s="54">
        <f t="shared" si="2"/>
        <v>11693</v>
      </c>
      <c r="Q16" s="9">
        <f t="shared" si="3"/>
        <v>0</v>
      </c>
      <c r="R16" s="10"/>
      <c r="S16" s="10"/>
      <c r="T16" s="10"/>
      <c r="U16" s="10"/>
      <c r="V16" s="10"/>
      <c r="W16" s="10"/>
      <c r="X16" s="10"/>
      <c r="Y16" s="10"/>
      <c r="Z16" s="54">
        <f t="shared" si="4"/>
        <v>0</v>
      </c>
      <c r="AA16" s="9">
        <f t="shared" si="5"/>
        <v>0</v>
      </c>
      <c r="AB16" s="10"/>
      <c r="AC16" s="10"/>
      <c r="AD16" s="10"/>
      <c r="AE16" s="10"/>
      <c r="AF16" s="10"/>
      <c r="AG16" s="10"/>
      <c r="AH16" s="10"/>
      <c r="AI16" s="54">
        <f t="shared" si="13"/>
        <v>0</v>
      </c>
      <c r="AJ16" s="9">
        <f t="shared" si="6"/>
        <v>0</v>
      </c>
      <c r="AK16" s="10"/>
      <c r="AL16" s="10"/>
      <c r="AM16" s="10"/>
      <c r="AN16" s="10"/>
      <c r="AO16" s="54">
        <f t="shared" si="14"/>
        <v>0</v>
      </c>
      <c r="AP16" s="9">
        <f t="shared" si="7"/>
        <v>0</v>
      </c>
      <c r="AQ16" s="10"/>
      <c r="AR16" s="10"/>
      <c r="AS16" s="54">
        <f t="shared" si="15"/>
        <v>0</v>
      </c>
      <c r="AT16" s="9">
        <f t="shared" si="8"/>
        <v>0</v>
      </c>
      <c r="AU16" s="10"/>
      <c r="AV16" s="10"/>
      <c r="AW16" s="54">
        <f t="shared" si="16"/>
        <v>0</v>
      </c>
      <c r="AX16" s="9">
        <f t="shared" si="9"/>
        <v>1</v>
      </c>
      <c r="AY16" s="10"/>
      <c r="AZ16" s="10">
        <v>1</v>
      </c>
      <c r="BA16" s="10"/>
      <c r="BB16" s="10"/>
      <c r="BC16" s="54">
        <f t="shared" si="17"/>
        <v>4</v>
      </c>
      <c r="BD16" s="9">
        <f t="shared" si="10"/>
        <v>0</v>
      </c>
      <c r="BE16" s="10"/>
      <c r="BF16" s="10"/>
      <c r="BG16" s="54">
        <f t="shared" si="18"/>
        <v>7</v>
      </c>
      <c r="BH16" s="9">
        <f t="shared" si="11"/>
        <v>0</v>
      </c>
      <c r="BI16" s="10"/>
      <c r="BJ16" s="10"/>
      <c r="BK16" s="54">
        <f t="shared" si="19"/>
        <v>0</v>
      </c>
      <c r="BL16" s="76" t="s">
        <v>153</v>
      </c>
    </row>
    <row r="17" spans="1:64" x14ac:dyDescent="0.3">
      <c r="A17" s="26">
        <v>42198</v>
      </c>
      <c r="B17" s="7">
        <f t="shared" si="0"/>
        <v>250</v>
      </c>
      <c r="C17" s="8">
        <f t="shared" si="12"/>
        <v>11954</v>
      </c>
      <c r="D17" s="9">
        <f t="shared" si="1"/>
        <v>250</v>
      </c>
      <c r="E17" s="10">
        <v>250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4">
        <f t="shared" si="2"/>
        <v>11943</v>
      </c>
      <c r="Q17" s="9">
        <f t="shared" si="3"/>
        <v>0</v>
      </c>
      <c r="R17" s="10"/>
      <c r="S17" s="10"/>
      <c r="T17" s="10"/>
      <c r="U17" s="10"/>
      <c r="V17" s="10"/>
      <c r="W17" s="10"/>
      <c r="X17" s="10"/>
      <c r="Y17" s="10"/>
      <c r="Z17" s="54">
        <f t="shared" si="4"/>
        <v>0</v>
      </c>
      <c r="AA17" s="9">
        <f t="shared" si="5"/>
        <v>0</v>
      </c>
      <c r="AB17" s="10"/>
      <c r="AC17" s="10"/>
      <c r="AD17" s="10"/>
      <c r="AE17" s="10"/>
      <c r="AF17" s="10"/>
      <c r="AG17" s="10"/>
      <c r="AH17" s="10"/>
      <c r="AI17" s="54">
        <f t="shared" si="13"/>
        <v>0</v>
      </c>
      <c r="AJ17" s="9">
        <f t="shared" si="6"/>
        <v>0</v>
      </c>
      <c r="AK17" s="10"/>
      <c r="AL17" s="10"/>
      <c r="AM17" s="10"/>
      <c r="AN17" s="10"/>
      <c r="AO17" s="54">
        <f t="shared" si="14"/>
        <v>0</v>
      </c>
      <c r="AP17" s="9">
        <f t="shared" si="7"/>
        <v>0</v>
      </c>
      <c r="AQ17" s="10"/>
      <c r="AR17" s="10"/>
      <c r="AS17" s="54">
        <f t="shared" si="15"/>
        <v>0</v>
      </c>
      <c r="AT17" s="9">
        <f t="shared" si="8"/>
        <v>0</v>
      </c>
      <c r="AU17" s="10"/>
      <c r="AV17" s="10"/>
      <c r="AW17" s="54">
        <f t="shared" si="16"/>
        <v>0</v>
      </c>
      <c r="AX17" s="9">
        <f t="shared" si="9"/>
        <v>0</v>
      </c>
      <c r="AY17" s="10"/>
      <c r="AZ17" s="10"/>
      <c r="BA17" s="10"/>
      <c r="BB17" s="10"/>
      <c r="BC17" s="54">
        <f>SUM(AX17+BC16)</f>
        <v>4</v>
      </c>
      <c r="BD17" s="9">
        <f t="shared" si="10"/>
        <v>0</v>
      </c>
      <c r="BE17" s="10"/>
      <c r="BF17" s="10"/>
      <c r="BG17" s="54">
        <f t="shared" si="18"/>
        <v>7</v>
      </c>
      <c r="BH17" s="9">
        <f t="shared" si="11"/>
        <v>0</v>
      </c>
      <c r="BI17" s="10"/>
      <c r="BJ17" s="10"/>
      <c r="BK17" s="54">
        <f t="shared" si="19"/>
        <v>0</v>
      </c>
      <c r="BL17" s="76"/>
    </row>
    <row r="18" spans="1:64" x14ac:dyDescent="0.3">
      <c r="A18" s="26">
        <v>42199</v>
      </c>
      <c r="B18" s="7">
        <f t="shared" si="0"/>
        <v>716</v>
      </c>
      <c r="C18" s="8">
        <f t="shared" si="12"/>
        <v>12670</v>
      </c>
      <c r="D18" s="9">
        <f t="shared" si="1"/>
        <v>716</v>
      </c>
      <c r="E18" s="10">
        <v>716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54">
        <f t="shared" si="2"/>
        <v>12659</v>
      </c>
      <c r="Q18" s="9">
        <f t="shared" si="3"/>
        <v>0</v>
      </c>
      <c r="R18" s="10"/>
      <c r="S18" s="10"/>
      <c r="T18" s="10"/>
      <c r="U18" s="10"/>
      <c r="V18" s="10"/>
      <c r="W18" s="10"/>
      <c r="X18" s="10"/>
      <c r="Y18" s="10"/>
      <c r="Z18" s="54">
        <f t="shared" si="4"/>
        <v>0</v>
      </c>
      <c r="AA18" s="9">
        <f t="shared" si="5"/>
        <v>0</v>
      </c>
      <c r="AB18" s="10"/>
      <c r="AC18" s="10"/>
      <c r="AD18" s="10"/>
      <c r="AE18" s="10"/>
      <c r="AF18" s="10"/>
      <c r="AG18" s="10"/>
      <c r="AH18" s="10"/>
      <c r="AI18" s="54">
        <f t="shared" si="13"/>
        <v>0</v>
      </c>
      <c r="AJ18" s="9">
        <f t="shared" si="6"/>
        <v>0</v>
      </c>
      <c r="AK18" s="10"/>
      <c r="AL18" s="10"/>
      <c r="AM18" s="10"/>
      <c r="AN18" s="10"/>
      <c r="AO18" s="54">
        <f t="shared" si="14"/>
        <v>0</v>
      </c>
      <c r="AP18" s="9">
        <f t="shared" si="7"/>
        <v>0</v>
      </c>
      <c r="AQ18" s="10"/>
      <c r="AR18" s="10"/>
      <c r="AS18" s="54">
        <f t="shared" si="15"/>
        <v>0</v>
      </c>
      <c r="AT18" s="9">
        <f t="shared" si="8"/>
        <v>0</v>
      </c>
      <c r="AU18" s="10"/>
      <c r="AV18" s="10"/>
      <c r="AW18" s="54">
        <f t="shared" si="16"/>
        <v>0</v>
      </c>
      <c r="AX18" s="9">
        <f t="shared" si="9"/>
        <v>0</v>
      </c>
      <c r="AY18" s="10"/>
      <c r="AZ18" s="10"/>
      <c r="BA18" s="10"/>
      <c r="BB18" s="10"/>
      <c r="BC18" s="54">
        <f t="shared" si="17"/>
        <v>4</v>
      </c>
      <c r="BD18" s="9">
        <f t="shared" si="10"/>
        <v>0</v>
      </c>
      <c r="BE18" s="10"/>
      <c r="BF18" s="10"/>
      <c r="BG18" s="54">
        <f t="shared" si="18"/>
        <v>7</v>
      </c>
      <c r="BH18" s="9">
        <f t="shared" si="11"/>
        <v>0</v>
      </c>
      <c r="BI18" s="10"/>
      <c r="BJ18" s="10"/>
      <c r="BK18" s="54">
        <f t="shared" si="19"/>
        <v>0</v>
      </c>
      <c r="BL18" s="76" t="s">
        <v>99</v>
      </c>
    </row>
    <row r="19" spans="1:64" x14ac:dyDescent="0.3">
      <c r="A19" s="26">
        <v>42200</v>
      </c>
      <c r="B19" s="7">
        <f t="shared" si="0"/>
        <v>496</v>
      </c>
      <c r="C19" s="8">
        <f t="shared" si="12"/>
        <v>13166</v>
      </c>
      <c r="D19" s="9">
        <f t="shared" si="1"/>
        <v>496</v>
      </c>
      <c r="E19" s="10">
        <v>496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54">
        <f t="shared" si="2"/>
        <v>13155</v>
      </c>
      <c r="Q19" s="9">
        <f t="shared" si="3"/>
        <v>0</v>
      </c>
      <c r="R19" s="10"/>
      <c r="S19" s="10"/>
      <c r="T19" s="10"/>
      <c r="U19" s="10"/>
      <c r="V19" s="10"/>
      <c r="W19" s="10"/>
      <c r="X19" s="10"/>
      <c r="Y19" s="10"/>
      <c r="Z19" s="54">
        <f t="shared" si="4"/>
        <v>0</v>
      </c>
      <c r="AA19" s="9">
        <f t="shared" si="5"/>
        <v>0</v>
      </c>
      <c r="AB19" s="10"/>
      <c r="AC19" s="10"/>
      <c r="AD19" s="10"/>
      <c r="AE19" s="10"/>
      <c r="AF19" s="10"/>
      <c r="AG19" s="10"/>
      <c r="AH19" s="10"/>
      <c r="AI19" s="54">
        <f t="shared" si="13"/>
        <v>0</v>
      </c>
      <c r="AJ19" s="9">
        <f t="shared" si="6"/>
        <v>0</v>
      </c>
      <c r="AK19" s="10"/>
      <c r="AL19" s="10"/>
      <c r="AM19" s="10"/>
      <c r="AN19" s="10"/>
      <c r="AO19" s="54">
        <f t="shared" si="14"/>
        <v>0</v>
      </c>
      <c r="AP19" s="9">
        <f t="shared" si="7"/>
        <v>0</v>
      </c>
      <c r="AQ19" s="10"/>
      <c r="AR19" s="10"/>
      <c r="AS19" s="54">
        <f t="shared" si="15"/>
        <v>0</v>
      </c>
      <c r="AT19" s="9">
        <f t="shared" si="8"/>
        <v>0</v>
      </c>
      <c r="AU19" s="10"/>
      <c r="AV19" s="10"/>
      <c r="AW19" s="54">
        <f t="shared" si="16"/>
        <v>0</v>
      </c>
      <c r="AX19" s="9">
        <f t="shared" si="9"/>
        <v>0</v>
      </c>
      <c r="AY19" s="10"/>
      <c r="AZ19" s="10"/>
      <c r="BA19" s="10"/>
      <c r="BB19" s="10"/>
      <c r="BC19" s="54">
        <f t="shared" si="17"/>
        <v>4</v>
      </c>
      <c r="BD19" s="9">
        <f t="shared" si="10"/>
        <v>0</v>
      </c>
      <c r="BE19" s="10"/>
      <c r="BF19" s="10"/>
      <c r="BG19" s="54">
        <f t="shared" si="18"/>
        <v>7</v>
      </c>
      <c r="BH19" s="9">
        <f t="shared" si="11"/>
        <v>0</v>
      </c>
      <c r="BI19" s="10"/>
      <c r="BJ19" s="10"/>
      <c r="BK19" s="54">
        <f t="shared" si="19"/>
        <v>0</v>
      </c>
      <c r="BL19" s="76" t="s">
        <v>225</v>
      </c>
    </row>
    <row r="20" spans="1:64" x14ac:dyDescent="0.3">
      <c r="A20" s="26">
        <v>42201</v>
      </c>
      <c r="B20" s="7">
        <f t="shared" si="0"/>
        <v>82</v>
      </c>
      <c r="C20" s="8">
        <f t="shared" si="12"/>
        <v>13248</v>
      </c>
      <c r="D20" s="9">
        <f t="shared" si="1"/>
        <v>82</v>
      </c>
      <c r="E20" s="10">
        <v>82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4">
        <f t="shared" si="2"/>
        <v>13237</v>
      </c>
      <c r="Q20" s="9">
        <f t="shared" si="3"/>
        <v>0</v>
      </c>
      <c r="R20" s="10"/>
      <c r="S20" s="10"/>
      <c r="T20" s="10"/>
      <c r="U20" s="10"/>
      <c r="V20" s="10"/>
      <c r="W20" s="10"/>
      <c r="X20" s="10"/>
      <c r="Y20" s="10"/>
      <c r="Z20" s="54">
        <f t="shared" si="4"/>
        <v>0</v>
      </c>
      <c r="AA20" s="9">
        <f t="shared" si="5"/>
        <v>0</v>
      </c>
      <c r="AB20" s="10"/>
      <c r="AC20" s="10"/>
      <c r="AD20" s="10"/>
      <c r="AE20" s="10"/>
      <c r="AF20" s="10"/>
      <c r="AG20" s="10"/>
      <c r="AH20" s="10"/>
      <c r="AI20" s="54">
        <f t="shared" si="13"/>
        <v>0</v>
      </c>
      <c r="AJ20" s="9">
        <f t="shared" si="6"/>
        <v>0</v>
      </c>
      <c r="AK20" s="10"/>
      <c r="AL20" s="10"/>
      <c r="AM20" s="10"/>
      <c r="AN20" s="10"/>
      <c r="AO20" s="54">
        <f t="shared" si="14"/>
        <v>0</v>
      </c>
      <c r="AP20" s="9">
        <f t="shared" si="7"/>
        <v>0</v>
      </c>
      <c r="AQ20" s="10"/>
      <c r="AR20" s="10"/>
      <c r="AS20" s="54">
        <f t="shared" si="15"/>
        <v>0</v>
      </c>
      <c r="AT20" s="9">
        <f t="shared" si="8"/>
        <v>0</v>
      </c>
      <c r="AU20" s="10"/>
      <c r="AV20" s="10"/>
      <c r="AW20" s="54">
        <f t="shared" si="16"/>
        <v>0</v>
      </c>
      <c r="AX20" s="9">
        <f t="shared" si="9"/>
        <v>0</v>
      </c>
      <c r="AY20" s="10"/>
      <c r="AZ20" s="10"/>
      <c r="BA20" s="10"/>
      <c r="BB20" s="10"/>
      <c r="BC20" s="54">
        <f t="shared" si="17"/>
        <v>4</v>
      </c>
      <c r="BD20" s="9">
        <f t="shared" si="10"/>
        <v>0</v>
      </c>
      <c r="BE20" s="10"/>
      <c r="BF20" s="10"/>
      <c r="BG20" s="54">
        <f t="shared" si="18"/>
        <v>7</v>
      </c>
      <c r="BH20" s="9">
        <f t="shared" si="11"/>
        <v>0</v>
      </c>
      <c r="BI20" s="10"/>
      <c r="BJ20" s="10"/>
      <c r="BK20" s="54">
        <f t="shared" si="19"/>
        <v>0</v>
      </c>
      <c r="BL20" s="76"/>
    </row>
    <row r="21" spans="1:64" x14ac:dyDescent="0.3">
      <c r="A21" s="26">
        <v>42202</v>
      </c>
      <c r="B21" s="7">
        <f t="shared" si="0"/>
        <v>40</v>
      </c>
      <c r="C21" s="8">
        <f t="shared" si="12"/>
        <v>13288</v>
      </c>
      <c r="D21" s="9">
        <f t="shared" si="1"/>
        <v>40</v>
      </c>
      <c r="E21" s="10"/>
      <c r="F21" s="10"/>
      <c r="G21" s="10"/>
      <c r="H21" s="10"/>
      <c r="I21" s="10"/>
      <c r="J21" s="10"/>
      <c r="K21" s="10"/>
      <c r="L21" s="10"/>
      <c r="M21" s="10">
        <v>40</v>
      </c>
      <c r="N21" s="10"/>
      <c r="O21" s="10"/>
      <c r="P21" s="54">
        <f t="shared" si="2"/>
        <v>13277</v>
      </c>
      <c r="Q21" s="9">
        <f t="shared" si="3"/>
        <v>0</v>
      </c>
      <c r="R21" s="10"/>
      <c r="S21" s="10"/>
      <c r="T21" s="10"/>
      <c r="U21" s="10"/>
      <c r="V21" s="10"/>
      <c r="W21" s="10"/>
      <c r="X21" s="10"/>
      <c r="Y21" s="10"/>
      <c r="Z21" s="54">
        <f t="shared" si="4"/>
        <v>0</v>
      </c>
      <c r="AA21" s="9">
        <f t="shared" si="5"/>
        <v>0</v>
      </c>
      <c r="AB21" s="10"/>
      <c r="AC21" s="10"/>
      <c r="AD21" s="10"/>
      <c r="AE21" s="10"/>
      <c r="AF21" s="10"/>
      <c r="AG21" s="10"/>
      <c r="AH21" s="10"/>
      <c r="AI21" s="54">
        <f t="shared" si="13"/>
        <v>0</v>
      </c>
      <c r="AJ21" s="9">
        <f t="shared" si="6"/>
        <v>0</v>
      </c>
      <c r="AK21" s="10"/>
      <c r="AL21" s="10"/>
      <c r="AM21" s="10"/>
      <c r="AN21" s="10"/>
      <c r="AO21" s="54">
        <f t="shared" si="14"/>
        <v>0</v>
      </c>
      <c r="AP21" s="9">
        <f t="shared" si="7"/>
        <v>0</v>
      </c>
      <c r="AQ21" s="10"/>
      <c r="AR21" s="10"/>
      <c r="AS21" s="54">
        <f t="shared" si="15"/>
        <v>0</v>
      </c>
      <c r="AT21" s="9">
        <f t="shared" si="8"/>
        <v>0</v>
      </c>
      <c r="AU21" s="10"/>
      <c r="AV21" s="10"/>
      <c r="AW21" s="54">
        <f t="shared" si="16"/>
        <v>0</v>
      </c>
      <c r="AX21" s="9">
        <f t="shared" si="9"/>
        <v>0</v>
      </c>
      <c r="AY21" s="10"/>
      <c r="AZ21" s="10"/>
      <c r="BA21" s="10"/>
      <c r="BB21" s="10"/>
      <c r="BC21" s="54">
        <f t="shared" si="17"/>
        <v>4</v>
      </c>
      <c r="BD21" s="9">
        <f t="shared" si="10"/>
        <v>0</v>
      </c>
      <c r="BE21" s="10"/>
      <c r="BF21" s="10"/>
      <c r="BG21" s="54">
        <f t="shared" si="18"/>
        <v>7</v>
      </c>
      <c r="BH21" s="9">
        <f t="shared" si="11"/>
        <v>0</v>
      </c>
      <c r="BI21" s="10"/>
      <c r="BJ21" s="10"/>
      <c r="BK21" s="54">
        <f>SUM(BH21+BK20)</f>
        <v>0</v>
      </c>
      <c r="BL21" s="76"/>
    </row>
    <row r="22" spans="1:64" x14ac:dyDescent="0.3">
      <c r="A22" s="26">
        <v>42203</v>
      </c>
      <c r="B22" s="7">
        <f t="shared" si="0"/>
        <v>135</v>
      </c>
      <c r="C22" s="8">
        <f t="shared" si="12"/>
        <v>13423</v>
      </c>
      <c r="D22" s="9">
        <f t="shared" si="1"/>
        <v>135</v>
      </c>
      <c r="E22" s="10"/>
      <c r="F22" s="10"/>
      <c r="G22" s="10"/>
      <c r="H22" s="10"/>
      <c r="I22" s="10"/>
      <c r="J22" s="10"/>
      <c r="K22" s="10"/>
      <c r="L22" s="10"/>
      <c r="M22" s="10">
        <v>135</v>
      </c>
      <c r="N22" s="10"/>
      <c r="O22" s="10"/>
      <c r="P22" s="54">
        <f t="shared" si="2"/>
        <v>13412</v>
      </c>
      <c r="Q22" s="9">
        <f t="shared" si="3"/>
        <v>0</v>
      </c>
      <c r="R22" s="10"/>
      <c r="S22" s="10"/>
      <c r="T22" s="10"/>
      <c r="U22" s="10"/>
      <c r="V22" s="10"/>
      <c r="W22" s="10"/>
      <c r="X22" s="10"/>
      <c r="Y22" s="10"/>
      <c r="Z22" s="54">
        <f t="shared" si="4"/>
        <v>0</v>
      </c>
      <c r="AA22" s="9">
        <f t="shared" si="5"/>
        <v>0</v>
      </c>
      <c r="AB22" s="10"/>
      <c r="AC22" s="10"/>
      <c r="AD22" s="10"/>
      <c r="AE22" s="10"/>
      <c r="AF22" s="10"/>
      <c r="AG22" s="10"/>
      <c r="AH22" s="10"/>
      <c r="AI22" s="54">
        <f t="shared" si="13"/>
        <v>0</v>
      </c>
      <c r="AJ22" s="9">
        <f t="shared" si="6"/>
        <v>0</v>
      </c>
      <c r="AK22" s="10"/>
      <c r="AL22" s="10"/>
      <c r="AM22" s="10"/>
      <c r="AN22" s="10"/>
      <c r="AO22" s="54">
        <f t="shared" si="14"/>
        <v>0</v>
      </c>
      <c r="AP22" s="9">
        <f t="shared" si="7"/>
        <v>0</v>
      </c>
      <c r="AQ22" s="10"/>
      <c r="AR22" s="10"/>
      <c r="AS22" s="54">
        <f t="shared" si="15"/>
        <v>0</v>
      </c>
      <c r="AT22" s="9">
        <f t="shared" si="8"/>
        <v>0</v>
      </c>
      <c r="AU22" s="10"/>
      <c r="AV22" s="10"/>
      <c r="AW22" s="54">
        <f t="shared" si="16"/>
        <v>0</v>
      </c>
      <c r="AX22" s="9">
        <f t="shared" si="9"/>
        <v>0</v>
      </c>
      <c r="AY22" s="10"/>
      <c r="AZ22" s="10"/>
      <c r="BA22" s="10"/>
      <c r="BB22" s="10"/>
      <c r="BC22" s="54">
        <f t="shared" si="17"/>
        <v>4</v>
      </c>
      <c r="BD22" s="9">
        <f t="shared" si="10"/>
        <v>0</v>
      </c>
      <c r="BE22" s="10"/>
      <c r="BF22" s="10"/>
      <c r="BG22" s="54">
        <f t="shared" si="18"/>
        <v>7</v>
      </c>
      <c r="BH22" s="9">
        <f t="shared" si="11"/>
        <v>0</v>
      </c>
      <c r="BI22" s="10"/>
      <c r="BJ22" s="10"/>
      <c r="BK22" s="54">
        <f t="shared" si="19"/>
        <v>0</v>
      </c>
      <c r="BL22" s="76" t="s">
        <v>154</v>
      </c>
    </row>
    <row r="23" spans="1:64" x14ac:dyDescent="0.3">
      <c r="A23" s="26">
        <v>42204</v>
      </c>
      <c r="B23" s="7">
        <f t="shared" si="0"/>
        <v>372</v>
      </c>
      <c r="C23" s="8">
        <f t="shared" si="12"/>
        <v>13795</v>
      </c>
      <c r="D23" s="9">
        <f t="shared" si="1"/>
        <v>372</v>
      </c>
      <c r="E23" s="10"/>
      <c r="F23" s="10"/>
      <c r="G23" s="10"/>
      <c r="H23" s="10"/>
      <c r="I23" s="10"/>
      <c r="J23" s="10"/>
      <c r="K23" s="10"/>
      <c r="L23" s="10"/>
      <c r="M23" s="10">
        <v>372</v>
      </c>
      <c r="N23" s="10"/>
      <c r="O23" s="10"/>
      <c r="P23" s="54">
        <f t="shared" si="2"/>
        <v>13784</v>
      </c>
      <c r="Q23" s="9">
        <f t="shared" si="3"/>
        <v>0</v>
      </c>
      <c r="R23" s="10"/>
      <c r="S23" s="10"/>
      <c r="T23" s="10"/>
      <c r="U23" s="10"/>
      <c r="V23" s="10"/>
      <c r="W23" s="10"/>
      <c r="X23" s="10"/>
      <c r="Y23" s="10"/>
      <c r="Z23" s="54">
        <f t="shared" si="4"/>
        <v>0</v>
      </c>
      <c r="AA23" s="9">
        <f t="shared" si="5"/>
        <v>0</v>
      </c>
      <c r="AB23" s="10"/>
      <c r="AC23" s="10"/>
      <c r="AD23" s="10"/>
      <c r="AE23" s="10"/>
      <c r="AF23" s="10"/>
      <c r="AG23" s="10"/>
      <c r="AH23" s="10"/>
      <c r="AI23" s="54">
        <f t="shared" si="13"/>
        <v>0</v>
      </c>
      <c r="AJ23" s="9">
        <f t="shared" si="6"/>
        <v>0</v>
      </c>
      <c r="AK23" s="10"/>
      <c r="AL23" s="10"/>
      <c r="AM23" s="10"/>
      <c r="AN23" s="10"/>
      <c r="AO23" s="54">
        <f t="shared" si="14"/>
        <v>0</v>
      </c>
      <c r="AP23" s="9">
        <f t="shared" si="7"/>
        <v>0</v>
      </c>
      <c r="AQ23" s="10"/>
      <c r="AR23" s="10"/>
      <c r="AS23" s="54">
        <f t="shared" si="15"/>
        <v>0</v>
      </c>
      <c r="AT23" s="9">
        <f t="shared" si="8"/>
        <v>0</v>
      </c>
      <c r="AU23" s="10"/>
      <c r="AV23" s="10"/>
      <c r="AW23" s="54">
        <f t="shared" si="16"/>
        <v>0</v>
      </c>
      <c r="AX23" s="9">
        <f t="shared" si="9"/>
        <v>0</v>
      </c>
      <c r="AY23" s="10"/>
      <c r="AZ23" s="10"/>
      <c r="BA23" s="10"/>
      <c r="BB23" s="10"/>
      <c r="BC23" s="54">
        <f t="shared" si="17"/>
        <v>4</v>
      </c>
      <c r="BD23" s="9">
        <f t="shared" si="10"/>
        <v>0</v>
      </c>
      <c r="BE23" s="10"/>
      <c r="BF23" s="10"/>
      <c r="BG23" s="54">
        <f t="shared" si="18"/>
        <v>7</v>
      </c>
      <c r="BH23" s="9">
        <f t="shared" si="11"/>
        <v>0</v>
      </c>
      <c r="BI23" s="10"/>
      <c r="BJ23" s="10"/>
      <c r="BK23" s="54">
        <f t="shared" si="19"/>
        <v>0</v>
      </c>
      <c r="BL23" s="76" t="s">
        <v>100</v>
      </c>
    </row>
    <row r="24" spans="1:64" x14ac:dyDescent="0.3">
      <c r="A24" s="26">
        <v>42205</v>
      </c>
      <c r="B24" s="7">
        <f t="shared" si="0"/>
        <v>260</v>
      </c>
      <c r="C24" s="8">
        <f t="shared" si="12"/>
        <v>14055</v>
      </c>
      <c r="D24" s="9">
        <f t="shared" si="1"/>
        <v>260</v>
      </c>
      <c r="E24" s="10"/>
      <c r="F24" s="10"/>
      <c r="G24" s="10"/>
      <c r="H24" s="10"/>
      <c r="I24" s="10"/>
      <c r="J24" s="10"/>
      <c r="K24" s="10"/>
      <c r="L24" s="10"/>
      <c r="M24" s="10">
        <v>260</v>
      </c>
      <c r="N24" s="10"/>
      <c r="O24" s="10"/>
      <c r="P24" s="54">
        <f t="shared" si="2"/>
        <v>14044</v>
      </c>
      <c r="Q24" s="9">
        <f t="shared" si="3"/>
        <v>0</v>
      </c>
      <c r="R24" s="10"/>
      <c r="S24" s="10"/>
      <c r="T24" s="10"/>
      <c r="U24" s="10"/>
      <c r="V24" s="10"/>
      <c r="W24" s="10"/>
      <c r="X24" s="10"/>
      <c r="Y24" s="10"/>
      <c r="Z24" s="54">
        <f t="shared" si="4"/>
        <v>0</v>
      </c>
      <c r="AA24" s="9">
        <f t="shared" si="5"/>
        <v>0</v>
      </c>
      <c r="AB24" s="10"/>
      <c r="AC24" s="10"/>
      <c r="AD24" s="10"/>
      <c r="AE24" s="10"/>
      <c r="AF24" s="10"/>
      <c r="AG24" s="10"/>
      <c r="AH24" s="10"/>
      <c r="AI24" s="54">
        <f t="shared" si="13"/>
        <v>0</v>
      </c>
      <c r="AJ24" s="9">
        <f t="shared" si="6"/>
        <v>0</v>
      </c>
      <c r="AK24" s="10"/>
      <c r="AL24" s="10"/>
      <c r="AM24" s="10"/>
      <c r="AN24" s="10"/>
      <c r="AO24" s="54">
        <f t="shared" si="14"/>
        <v>0</v>
      </c>
      <c r="AP24" s="9">
        <f t="shared" si="7"/>
        <v>0</v>
      </c>
      <c r="AQ24" s="10"/>
      <c r="AR24" s="10"/>
      <c r="AS24" s="54">
        <f t="shared" si="15"/>
        <v>0</v>
      </c>
      <c r="AT24" s="9">
        <f t="shared" si="8"/>
        <v>0</v>
      </c>
      <c r="AU24" s="10"/>
      <c r="AV24" s="10"/>
      <c r="AW24" s="54">
        <f t="shared" si="16"/>
        <v>0</v>
      </c>
      <c r="AX24" s="9">
        <f t="shared" si="9"/>
        <v>0</v>
      </c>
      <c r="AY24" s="10"/>
      <c r="AZ24" s="10"/>
      <c r="BA24" s="10"/>
      <c r="BB24" s="10"/>
      <c r="BC24" s="54">
        <f t="shared" si="17"/>
        <v>4</v>
      </c>
      <c r="BD24" s="9">
        <f t="shared" si="10"/>
        <v>0</v>
      </c>
      <c r="BE24" s="10"/>
      <c r="BF24" s="10"/>
      <c r="BG24" s="54">
        <f t="shared" si="18"/>
        <v>7</v>
      </c>
      <c r="BH24" s="9">
        <f t="shared" si="11"/>
        <v>0</v>
      </c>
      <c r="BI24" s="10"/>
      <c r="BJ24" s="10"/>
      <c r="BK24" s="54">
        <f t="shared" si="19"/>
        <v>0</v>
      </c>
      <c r="BL24" s="76" t="s">
        <v>101</v>
      </c>
    </row>
    <row r="25" spans="1:64" x14ac:dyDescent="0.3">
      <c r="A25" s="26">
        <v>42206</v>
      </c>
      <c r="B25" s="7">
        <f t="shared" si="0"/>
        <v>414</v>
      </c>
      <c r="C25" s="8">
        <f t="shared" si="12"/>
        <v>14469</v>
      </c>
      <c r="D25" s="9">
        <f t="shared" si="1"/>
        <v>414</v>
      </c>
      <c r="E25" s="10"/>
      <c r="F25" s="10"/>
      <c r="G25" s="10"/>
      <c r="H25" s="10"/>
      <c r="I25" s="10"/>
      <c r="J25" s="10"/>
      <c r="K25" s="10"/>
      <c r="L25" s="10"/>
      <c r="M25" s="10">
        <v>414</v>
      </c>
      <c r="N25" s="10"/>
      <c r="O25" s="10"/>
      <c r="P25" s="54">
        <f t="shared" si="2"/>
        <v>14458</v>
      </c>
      <c r="Q25" s="9">
        <f t="shared" si="3"/>
        <v>0</v>
      </c>
      <c r="R25" s="10"/>
      <c r="S25" s="10"/>
      <c r="T25" s="10"/>
      <c r="U25" s="10"/>
      <c r="V25" s="10"/>
      <c r="W25" s="10"/>
      <c r="X25" s="10"/>
      <c r="Y25" s="10"/>
      <c r="Z25" s="54">
        <f t="shared" si="4"/>
        <v>0</v>
      </c>
      <c r="AA25" s="9">
        <f t="shared" si="5"/>
        <v>0</v>
      </c>
      <c r="AB25" s="10"/>
      <c r="AC25" s="10"/>
      <c r="AD25" s="10"/>
      <c r="AE25" s="10"/>
      <c r="AF25" s="10"/>
      <c r="AG25" s="10"/>
      <c r="AH25" s="10"/>
      <c r="AI25" s="54">
        <f t="shared" si="13"/>
        <v>0</v>
      </c>
      <c r="AJ25" s="9">
        <f t="shared" si="6"/>
        <v>0</v>
      </c>
      <c r="AK25" s="10"/>
      <c r="AL25" s="10"/>
      <c r="AM25" s="10"/>
      <c r="AN25" s="10"/>
      <c r="AO25" s="54">
        <f t="shared" si="14"/>
        <v>0</v>
      </c>
      <c r="AP25" s="9">
        <f t="shared" si="7"/>
        <v>0</v>
      </c>
      <c r="AQ25" s="10"/>
      <c r="AR25" s="10"/>
      <c r="AS25" s="54">
        <f t="shared" si="15"/>
        <v>0</v>
      </c>
      <c r="AT25" s="9">
        <f t="shared" si="8"/>
        <v>0</v>
      </c>
      <c r="AU25" s="10"/>
      <c r="AV25" s="10"/>
      <c r="AW25" s="54">
        <f t="shared" si="16"/>
        <v>0</v>
      </c>
      <c r="AX25" s="9">
        <f t="shared" si="9"/>
        <v>0</v>
      </c>
      <c r="AY25" s="10"/>
      <c r="AZ25" s="10"/>
      <c r="BA25" s="10"/>
      <c r="BB25" s="10"/>
      <c r="BC25" s="54">
        <f t="shared" si="17"/>
        <v>4</v>
      </c>
      <c r="BD25" s="9">
        <f t="shared" si="10"/>
        <v>0</v>
      </c>
      <c r="BE25" s="10"/>
      <c r="BF25" s="10"/>
      <c r="BG25" s="54">
        <f t="shared" si="18"/>
        <v>7</v>
      </c>
      <c r="BH25" s="9">
        <f t="shared" si="11"/>
        <v>0</v>
      </c>
      <c r="BI25" s="10"/>
      <c r="BJ25" s="10"/>
      <c r="BK25" s="54">
        <f t="shared" si="19"/>
        <v>0</v>
      </c>
      <c r="BL25" s="76" t="s">
        <v>102</v>
      </c>
    </row>
    <row r="26" spans="1:64" x14ac:dyDescent="0.3">
      <c r="A26" s="26">
        <v>42207</v>
      </c>
      <c r="B26" s="7">
        <f t="shared" si="0"/>
        <v>575</v>
      </c>
      <c r="C26" s="8">
        <f t="shared" si="12"/>
        <v>15044</v>
      </c>
      <c r="D26" s="9">
        <f t="shared" si="1"/>
        <v>575</v>
      </c>
      <c r="E26" s="10"/>
      <c r="F26" s="10"/>
      <c r="G26" s="10">
        <v>128</v>
      </c>
      <c r="H26" s="10">
        <v>129</v>
      </c>
      <c r="I26" s="10">
        <v>129</v>
      </c>
      <c r="J26" s="10">
        <v>111</v>
      </c>
      <c r="K26" s="10"/>
      <c r="L26" s="10"/>
      <c r="M26" s="10">
        <v>78</v>
      </c>
      <c r="N26" s="10"/>
      <c r="O26" s="10"/>
      <c r="P26" s="54">
        <f t="shared" si="2"/>
        <v>15033</v>
      </c>
      <c r="Q26" s="9">
        <f t="shared" si="3"/>
        <v>0</v>
      </c>
      <c r="R26" s="10"/>
      <c r="S26" s="10"/>
      <c r="T26" s="10"/>
      <c r="U26" s="10"/>
      <c r="V26" s="10"/>
      <c r="W26" s="10"/>
      <c r="X26" s="10"/>
      <c r="Y26" s="10"/>
      <c r="Z26" s="54">
        <f t="shared" si="4"/>
        <v>0</v>
      </c>
      <c r="AA26" s="9">
        <f t="shared" si="5"/>
        <v>0</v>
      </c>
      <c r="AB26" s="10"/>
      <c r="AC26" s="10"/>
      <c r="AD26" s="10"/>
      <c r="AE26" s="10"/>
      <c r="AF26" s="10"/>
      <c r="AG26" s="10"/>
      <c r="AH26" s="10"/>
      <c r="AI26" s="54">
        <f t="shared" si="13"/>
        <v>0</v>
      </c>
      <c r="AJ26" s="9">
        <f t="shared" si="6"/>
        <v>0</v>
      </c>
      <c r="AK26" s="10"/>
      <c r="AL26" s="10"/>
      <c r="AM26" s="10"/>
      <c r="AN26" s="10"/>
      <c r="AO26" s="54">
        <f t="shared" si="14"/>
        <v>0</v>
      </c>
      <c r="AP26" s="9">
        <f t="shared" si="7"/>
        <v>0</v>
      </c>
      <c r="AQ26" s="10"/>
      <c r="AR26" s="10"/>
      <c r="AS26" s="54">
        <f t="shared" si="15"/>
        <v>0</v>
      </c>
      <c r="AT26" s="9">
        <f t="shared" si="8"/>
        <v>0</v>
      </c>
      <c r="AU26" s="10"/>
      <c r="AV26" s="10"/>
      <c r="AW26" s="54">
        <f t="shared" si="16"/>
        <v>0</v>
      </c>
      <c r="AX26" s="9">
        <f t="shared" si="9"/>
        <v>0</v>
      </c>
      <c r="AY26" s="10"/>
      <c r="AZ26" s="10"/>
      <c r="BA26" s="10"/>
      <c r="BB26" s="10"/>
      <c r="BC26" s="54">
        <f t="shared" si="17"/>
        <v>4</v>
      </c>
      <c r="BD26" s="9">
        <f t="shared" si="10"/>
        <v>0</v>
      </c>
      <c r="BE26" s="10"/>
      <c r="BF26" s="10"/>
      <c r="BG26" s="54">
        <f t="shared" si="18"/>
        <v>7</v>
      </c>
      <c r="BH26" s="9">
        <f t="shared" si="11"/>
        <v>0</v>
      </c>
      <c r="BI26" s="10"/>
      <c r="BJ26" s="10"/>
      <c r="BK26" s="54">
        <f t="shared" si="19"/>
        <v>0</v>
      </c>
      <c r="BL26" s="76" t="s">
        <v>226</v>
      </c>
    </row>
    <row r="27" spans="1:64" x14ac:dyDescent="0.3">
      <c r="A27" s="26">
        <v>42208</v>
      </c>
      <c r="B27" s="7">
        <f t="shared" si="0"/>
        <v>69</v>
      </c>
      <c r="C27" s="8">
        <f t="shared" si="12"/>
        <v>15113</v>
      </c>
      <c r="D27" s="9">
        <f t="shared" si="1"/>
        <v>69</v>
      </c>
      <c r="E27" s="10"/>
      <c r="F27" s="10"/>
      <c r="G27" s="10"/>
      <c r="H27" s="10"/>
      <c r="I27" s="10"/>
      <c r="J27" s="10"/>
      <c r="K27" s="10"/>
      <c r="L27" s="10"/>
      <c r="M27" s="10"/>
      <c r="N27" s="10">
        <v>69</v>
      </c>
      <c r="O27" s="10"/>
      <c r="P27" s="54">
        <f t="shared" si="2"/>
        <v>15102</v>
      </c>
      <c r="Q27" s="9">
        <f t="shared" si="3"/>
        <v>0</v>
      </c>
      <c r="R27" s="10"/>
      <c r="S27" s="10"/>
      <c r="T27" s="10"/>
      <c r="U27" s="10"/>
      <c r="V27" s="10"/>
      <c r="W27" s="10"/>
      <c r="X27" s="10"/>
      <c r="Y27" s="10"/>
      <c r="Z27" s="54">
        <f t="shared" si="4"/>
        <v>0</v>
      </c>
      <c r="AA27" s="9">
        <f t="shared" si="5"/>
        <v>0</v>
      </c>
      <c r="AB27" s="10"/>
      <c r="AC27" s="10"/>
      <c r="AD27" s="10"/>
      <c r="AE27" s="10"/>
      <c r="AF27" s="10"/>
      <c r="AG27" s="10"/>
      <c r="AH27" s="10"/>
      <c r="AI27" s="54">
        <f t="shared" si="13"/>
        <v>0</v>
      </c>
      <c r="AJ27" s="9">
        <f t="shared" si="6"/>
        <v>0</v>
      </c>
      <c r="AK27" s="10"/>
      <c r="AL27" s="10"/>
      <c r="AM27" s="10"/>
      <c r="AN27" s="10"/>
      <c r="AO27" s="54">
        <f t="shared" si="14"/>
        <v>0</v>
      </c>
      <c r="AP27" s="9">
        <f t="shared" si="7"/>
        <v>0</v>
      </c>
      <c r="AQ27" s="10"/>
      <c r="AR27" s="10"/>
      <c r="AS27" s="54">
        <f t="shared" si="15"/>
        <v>0</v>
      </c>
      <c r="AT27" s="9">
        <f t="shared" si="8"/>
        <v>0</v>
      </c>
      <c r="AU27" s="10"/>
      <c r="AV27" s="10"/>
      <c r="AW27" s="54">
        <f t="shared" si="16"/>
        <v>0</v>
      </c>
      <c r="AX27" s="9">
        <f t="shared" si="9"/>
        <v>0</v>
      </c>
      <c r="AY27" s="10"/>
      <c r="AZ27" s="10"/>
      <c r="BA27" s="10"/>
      <c r="BB27" s="10"/>
      <c r="BC27" s="54">
        <f t="shared" si="17"/>
        <v>4</v>
      </c>
      <c r="BD27" s="9">
        <f t="shared" si="10"/>
        <v>0</v>
      </c>
      <c r="BE27" s="10"/>
      <c r="BF27" s="10"/>
      <c r="BG27" s="54">
        <f t="shared" si="18"/>
        <v>7</v>
      </c>
      <c r="BH27" s="9">
        <f t="shared" si="11"/>
        <v>0</v>
      </c>
      <c r="BI27" s="10"/>
      <c r="BJ27" s="10"/>
      <c r="BK27" s="54">
        <f t="shared" si="19"/>
        <v>0</v>
      </c>
      <c r="BL27" s="76" t="s">
        <v>155</v>
      </c>
    </row>
    <row r="28" spans="1:64" x14ac:dyDescent="0.3">
      <c r="A28" s="26">
        <v>42209</v>
      </c>
      <c r="B28" s="7">
        <f t="shared" si="0"/>
        <v>59</v>
      </c>
      <c r="C28" s="8">
        <f t="shared" si="12"/>
        <v>15172</v>
      </c>
      <c r="D28" s="9">
        <f t="shared" si="1"/>
        <v>59</v>
      </c>
      <c r="E28" s="10"/>
      <c r="F28" s="10"/>
      <c r="G28" s="10"/>
      <c r="H28" s="10"/>
      <c r="I28" s="10"/>
      <c r="J28" s="10"/>
      <c r="K28" s="10"/>
      <c r="L28" s="10"/>
      <c r="M28" s="10"/>
      <c r="N28" s="10">
        <v>59</v>
      </c>
      <c r="O28" s="10"/>
      <c r="P28" s="54">
        <f t="shared" si="2"/>
        <v>15161</v>
      </c>
      <c r="Q28" s="9">
        <f t="shared" si="3"/>
        <v>0</v>
      </c>
      <c r="R28" s="10"/>
      <c r="S28" s="10"/>
      <c r="T28" s="10"/>
      <c r="U28" s="10"/>
      <c r="V28" s="10"/>
      <c r="W28" s="10"/>
      <c r="X28" s="10"/>
      <c r="Y28" s="10"/>
      <c r="Z28" s="54">
        <f t="shared" si="4"/>
        <v>0</v>
      </c>
      <c r="AA28" s="9">
        <f t="shared" si="5"/>
        <v>0</v>
      </c>
      <c r="AB28" s="10"/>
      <c r="AC28" s="10"/>
      <c r="AD28" s="10"/>
      <c r="AE28" s="10"/>
      <c r="AF28" s="10"/>
      <c r="AG28" s="10"/>
      <c r="AH28" s="10"/>
      <c r="AI28" s="54">
        <f t="shared" si="13"/>
        <v>0</v>
      </c>
      <c r="AJ28" s="9">
        <f t="shared" si="6"/>
        <v>0</v>
      </c>
      <c r="AK28" s="10"/>
      <c r="AL28" s="10"/>
      <c r="AM28" s="10"/>
      <c r="AN28" s="10"/>
      <c r="AO28" s="54">
        <f t="shared" si="14"/>
        <v>0</v>
      </c>
      <c r="AP28" s="9">
        <f t="shared" si="7"/>
        <v>0</v>
      </c>
      <c r="AQ28" s="10"/>
      <c r="AR28" s="10"/>
      <c r="AS28" s="54">
        <f t="shared" si="15"/>
        <v>0</v>
      </c>
      <c r="AT28" s="9">
        <f t="shared" si="8"/>
        <v>0</v>
      </c>
      <c r="AU28" s="10"/>
      <c r="AV28" s="10"/>
      <c r="AW28" s="54">
        <f t="shared" si="16"/>
        <v>0</v>
      </c>
      <c r="AX28" s="9">
        <f t="shared" si="9"/>
        <v>0</v>
      </c>
      <c r="AY28" s="10"/>
      <c r="AZ28" s="10"/>
      <c r="BA28" s="10"/>
      <c r="BB28" s="10"/>
      <c r="BC28" s="54">
        <f t="shared" si="17"/>
        <v>4</v>
      </c>
      <c r="BD28" s="9">
        <f t="shared" si="10"/>
        <v>0</v>
      </c>
      <c r="BE28" s="10"/>
      <c r="BF28" s="10"/>
      <c r="BG28" s="54">
        <f t="shared" si="18"/>
        <v>7</v>
      </c>
      <c r="BH28" s="9">
        <f t="shared" si="11"/>
        <v>0</v>
      </c>
      <c r="BI28" s="10"/>
      <c r="BJ28" s="10"/>
      <c r="BK28" s="54">
        <f t="shared" si="19"/>
        <v>0</v>
      </c>
      <c r="BL28" s="76" t="s">
        <v>103</v>
      </c>
    </row>
    <row r="29" spans="1:64" x14ac:dyDescent="0.3">
      <c r="A29" s="26">
        <v>42210</v>
      </c>
      <c r="B29" s="7">
        <f t="shared" si="0"/>
        <v>445</v>
      </c>
      <c r="C29" s="8">
        <f t="shared" si="12"/>
        <v>15617</v>
      </c>
      <c r="D29" s="9">
        <f t="shared" si="1"/>
        <v>444</v>
      </c>
      <c r="E29" s="10"/>
      <c r="F29" s="10"/>
      <c r="G29" s="10"/>
      <c r="H29" s="10"/>
      <c r="I29" s="10"/>
      <c r="J29" s="10"/>
      <c r="K29" s="10"/>
      <c r="L29" s="10"/>
      <c r="M29" s="10"/>
      <c r="N29" s="10">
        <v>444</v>
      </c>
      <c r="O29" s="10"/>
      <c r="P29" s="54">
        <f t="shared" si="2"/>
        <v>15605</v>
      </c>
      <c r="Q29" s="9">
        <f t="shared" si="3"/>
        <v>0</v>
      </c>
      <c r="R29" s="10"/>
      <c r="S29" s="10"/>
      <c r="T29" s="10"/>
      <c r="U29" s="10"/>
      <c r="V29" s="10"/>
      <c r="W29" s="10"/>
      <c r="X29" s="10"/>
      <c r="Y29" s="10"/>
      <c r="Z29" s="54">
        <f t="shared" si="4"/>
        <v>0</v>
      </c>
      <c r="AA29" s="9">
        <f t="shared" si="5"/>
        <v>0</v>
      </c>
      <c r="AB29" s="10"/>
      <c r="AC29" s="10"/>
      <c r="AD29" s="10"/>
      <c r="AE29" s="10"/>
      <c r="AF29" s="10"/>
      <c r="AG29" s="10"/>
      <c r="AH29" s="10"/>
      <c r="AI29" s="54">
        <f t="shared" si="13"/>
        <v>0</v>
      </c>
      <c r="AJ29" s="9">
        <f t="shared" si="6"/>
        <v>0</v>
      </c>
      <c r="AK29" s="10"/>
      <c r="AL29" s="10"/>
      <c r="AM29" s="10"/>
      <c r="AN29" s="10"/>
      <c r="AO29" s="54">
        <f t="shared" si="14"/>
        <v>0</v>
      </c>
      <c r="AP29" s="9">
        <f t="shared" si="7"/>
        <v>0</v>
      </c>
      <c r="AQ29" s="10"/>
      <c r="AR29" s="10"/>
      <c r="AS29" s="54">
        <f t="shared" si="15"/>
        <v>0</v>
      </c>
      <c r="AT29" s="9">
        <f t="shared" si="8"/>
        <v>0</v>
      </c>
      <c r="AU29" s="10"/>
      <c r="AV29" s="10"/>
      <c r="AW29" s="54">
        <f t="shared" si="16"/>
        <v>0</v>
      </c>
      <c r="AX29" s="9">
        <f t="shared" si="9"/>
        <v>0</v>
      </c>
      <c r="AY29" s="10"/>
      <c r="AZ29" s="10"/>
      <c r="BA29" s="10"/>
      <c r="BB29" s="10"/>
      <c r="BC29" s="54">
        <f t="shared" si="17"/>
        <v>4</v>
      </c>
      <c r="BD29" s="9">
        <f t="shared" si="10"/>
        <v>1</v>
      </c>
      <c r="BE29" s="10">
        <v>1</v>
      </c>
      <c r="BF29" s="10"/>
      <c r="BG29" s="54">
        <f t="shared" si="18"/>
        <v>8</v>
      </c>
      <c r="BH29" s="9">
        <f t="shared" si="11"/>
        <v>0</v>
      </c>
      <c r="BI29" s="10"/>
      <c r="BJ29" s="10"/>
      <c r="BK29" s="54">
        <f t="shared" si="19"/>
        <v>0</v>
      </c>
      <c r="BL29" s="76" t="s">
        <v>104</v>
      </c>
    </row>
    <row r="30" spans="1:64" x14ac:dyDescent="0.3">
      <c r="A30" s="26">
        <v>42211</v>
      </c>
      <c r="B30" s="7">
        <f t="shared" si="0"/>
        <v>477</v>
      </c>
      <c r="C30" s="8">
        <f t="shared" si="12"/>
        <v>16094</v>
      </c>
      <c r="D30" s="9">
        <f t="shared" si="1"/>
        <v>476</v>
      </c>
      <c r="E30" s="10"/>
      <c r="F30" s="10"/>
      <c r="G30" s="10"/>
      <c r="H30" s="10">
        <v>61</v>
      </c>
      <c r="I30" s="10">
        <v>78</v>
      </c>
      <c r="J30" s="10">
        <v>95</v>
      </c>
      <c r="K30" s="10"/>
      <c r="L30" s="10"/>
      <c r="M30" s="10"/>
      <c r="N30" s="10">
        <v>242</v>
      </c>
      <c r="O30" s="10"/>
      <c r="P30" s="54">
        <f t="shared" si="2"/>
        <v>16081</v>
      </c>
      <c r="Q30" s="9">
        <f t="shared" si="3"/>
        <v>0</v>
      </c>
      <c r="R30" s="10"/>
      <c r="S30" s="10"/>
      <c r="T30" s="10"/>
      <c r="U30" s="10"/>
      <c r="V30" s="10"/>
      <c r="W30" s="10"/>
      <c r="X30" s="10"/>
      <c r="Y30" s="10"/>
      <c r="Z30" s="54">
        <f t="shared" si="4"/>
        <v>0</v>
      </c>
      <c r="AA30" s="9">
        <f t="shared" si="5"/>
        <v>0</v>
      </c>
      <c r="AB30" s="10"/>
      <c r="AC30" s="10"/>
      <c r="AD30" s="10"/>
      <c r="AE30" s="10"/>
      <c r="AF30" s="10"/>
      <c r="AG30" s="10"/>
      <c r="AH30" s="10"/>
      <c r="AI30" s="54">
        <f t="shared" si="13"/>
        <v>0</v>
      </c>
      <c r="AJ30" s="9">
        <f t="shared" si="6"/>
        <v>0</v>
      </c>
      <c r="AK30" s="10"/>
      <c r="AL30" s="10"/>
      <c r="AM30" s="10"/>
      <c r="AN30" s="10"/>
      <c r="AO30" s="54">
        <f t="shared" si="14"/>
        <v>0</v>
      </c>
      <c r="AP30" s="9">
        <f t="shared" si="7"/>
        <v>0</v>
      </c>
      <c r="AQ30" s="10"/>
      <c r="AR30" s="10"/>
      <c r="AS30" s="54">
        <f t="shared" si="15"/>
        <v>0</v>
      </c>
      <c r="AT30" s="9">
        <f t="shared" si="8"/>
        <v>0</v>
      </c>
      <c r="AU30" s="10"/>
      <c r="AV30" s="10"/>
      <c r="AW30" s="54">
        <f t="shared" si="16"/>
        <v>0</v>
      </c>
      <c r="AX30" s="9">
        <f t="shared" si="9"/>
        <v>0</v>
      </c>
      <c r="AY30" s="10"/>
      <c r="AZ30" s="10"/>
      <c r="BA30" s="10"/>
      <c r="BB30" s="10"/>
      <c r="BC30" s="54">
        <f t="shared" si="17"/>
        <v>4</v>
      </c>
      <c r="BD30" s="9">
        <f t="shared" si="10"/>
        <v>1</v>
      </c>
      <c r="BE30" s="10">
        <v>1</v>
      </c>
      <c r="BF30" s="10"/>
      <c r="BG30" s="54">
        <f t="shared" si="18"/>
        <v>9</v>
      </c>
      <c r="BH30" s="9">
        <f t="shared" si="11"/>
        <v>0</v>
      </c>
      <c r="BI30" s="10"/>
      <c r="BJ30" s="10"/>
      <c r="BK30" s="54">
        <f t="shared" si="19"/>
        <v>0</v>
      </c>
      <c r="BL30" s="76" t="s">
        <v>227</v>
      </c>
    </row>
    <row r="31" spans="1:64" x14ac:dyDescent="0.3">
      <c r="A31" s="26">
        <v>42212</v>
      </c>
      <c r="B31" s="7">
        <f t="shared" si="0"/>
        <v>297</v>
      </c>
      <c r="C31" s="8">
        <f t="shared" si="12"/>
        <v>16391</v>
      </c>
      <c r="D31" s="9">
        <f t="shared" si="1"/>
        <v>297</v>
      </c>
      <c r="E31" s="10">
        <v>203</v>
      </c>
      <c r="F31" s="10"/>
      <c r="G31" s="10">
        <v>77</v>
      </c>
      <c r="H31" s="10">
        <v>17</v>
      </c>
      <c r="I31" s="10"/>
      <c r="J31" s="10"/>
      <c r="K31" s="10"/>
      <c r="L31" s="10"/>
      <c r="M31" s="10"/>
      <c r="N31" s="10"/>
      <c r="O31" s="10"/>
      <c r="P31" s="54">
        <f t="shared" si="2"/>
        <v>16378</v>
      </c>
      <c r="Q31" s="9">
        <f t="shared" si="3"/>
        <v>0</v>
      </c>
      <c r="R31" s="10"/>
      <c r="S31" s="10"/>
      <c r="T31" s="10"/>
      <c r="U31" s="10"/>
      <c r="V31" s="10"/>
      <c r="W31" s="10"/>
      <c r="X31" s="10"/>
      <c r="Y31" s="10"/>
      <c r="Z31" s="54">
        <f t="shared" si="4"/>
        <v>0</v>
      </c>
      <c r="AA31" s="9">
        <f t="shared" si="5"/>
        <v>0</v>
      </c>
      <c r="AB31" s="10"/>
      <c r="AC31" s="10"/>
      <c r="AD31" s="10"/>
      <c r="AE31" s="10"/>
      <c r="AF31" s="10"/>
      <c r="AG31" s="10"/>
      <c r="AH31" s="10"/>
      <c r="AI31" s="54">
        <f t="shared" si="13"/>
        <v>0</v>
      </c>
      <c r="AJ31" s="9">
        <f t="shared" si="6"/>
        <v>0</v>
      </c>
      <c r="AK31" s="10"/>
      <c r="AL31" s="10"/>
      <c r="AM31" s="10"/>
      <c r="AN31" s="10"/>
      <c r="AO31" s="54">
        <f t="shared" si="14"/>
        <v>0</v>
      </c>
      <c r="AP31" s="9">
        <f t="shared" si="7"/>
        <v>0</v>
      </c>
      <c r="AQ31" s="10"/>
      <c r="AR31" s="10"/>
      <c r="AS31" s="54">
        <f t="shared" si="15"/>
        <v>0</v>
      </c>
      <c r="AT31" s="9">
        <f t="shared" si="8"/>
        <v>0</v>
      </c>
      <c r="AU31" s="10"/>
      <c r="AV31" s="10"/>
      <c r="AW31" s="54">
        <f t="shared" si="16"/>
        <v>0</v>
      </c>
      <c r="AX31" s="9">
        <f t="shared" si="9"/>
        <v>0</v>
      </c>
      <c r="AY31" s="10"/>
      <c r="AZ31" s="10"/>
      <c r="BA31" s="10"/>
      <c r="BB31" s="10"/>
      <c r="BC31" s="54">
        <f t="shared" si="17"/>
        <v>4</v>
      </c>
      <c r="BD31" s="9">
        <f t="shared" si="10"/>
        <v>0</v>
      </c>
      <c r="BE31" s="10"/>
      <c r="BF31" s="10"/>
      <c r="BG31" s="54">
        <f t="shared" si="18"/>
        <v>9</v>
      </c>
      <c r="BH31" s="9">
        <f t="shared" si="11"/>
        <v>0</v>
      </c>
      <c r="BI31" s="10"/>
      <c r="BJ31" s="10"/>
      <c r="BK31" s="54">
        <f t="shared" si="19"/>
        <v>0</v>
      </c>
      <c r="BL31" s="76" t="s">
        <v>105</v>
      </c>
    </row>
    <row r="32" spans="1:64" x14ac:dyDescent="0.3">
      <c r="A32" s="26">
        <v>42213</v>
      </c>
      <c r="B32" s="7">
        <f t="shared" si="0"/>
        <v>122</v>
      </c>
      <c r="C32" s="8">
        <f t="shared" si="12"/>
        <v>16513</v>
      </c>
      <c r="D32" s="9">
        <f t="shared" si="1"/>
        <v>122</v>
      </c>
      <c r="E32" s="10">
        <v>122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4">
        <f t="shared" si="2"/>
        <v>16500</v>
      </c>
      <c r="Q32" s="9">
        <f>SUM(R32:Y32)</f>
        <v>0</v>
      </c>
      <c r="R32" s="10"/>
      <c r="S32" s="10"/>
      <c r="T32" s="10"/>
      <c r="U32" s="10"/>
      <c r="V32" s="10"/>
      <c r="W32" s="10"/>
      <c r="X32" s="10"/>
      <c r="Y32" s="10"/>
      <c r="Z32" s="54">
        <f t="shared" si="4"/>
        <v>0</v>
      </c>
      <c r="AA32" s="9">
        <f t="shared" si="5"/>
        <v>0</v>
      </c>
      <c r="AB32" s="10"/>
      <c r="AC32" s="10"/>
      <c r="AD32" s="10"/>
      <c r="AE32" s="10"/>
      <c r="AF32" s="10"/>
      <c r="AG32" s="10"/>
      <c r="AH32" s="10"/>
      <c r="AI32" s="54">
        <f t="shared" si="13"/>
        <v>0</v>
      </c>
      <c r="AJ32" s="9">
        <f t="shared" si="6"/>
        <v>0</v>
      </c>
      <c r="AK32" s="10"/>
      <c r="AL32" s="10"/>
      <c r="AM32" s="10"/>
      <c r="AN32" s="10"/>
      <c r="AO32" s="54">
        <f t="shared" si="14"/>
        <v>0</v>
      </c>
      <c r="AP32" s="9">
        <f t="shared" si="7"/>
        <v>0</v>
      </c>
      <c r="AQ32" s="10"/>
      <c r="AR32" s="10"/>
      <c r="AS32" s="54">
        <f t="shared" si="15"/>
        <v>0</v>
      </c>
      <c r="AT32" s="9">
        <f t="shared" si="8"/>
        <v>0</v>
      </c>
      <c r="AU32" s="10"/>
      <c r="AV32" s="10"/>
      <c r="AW32" s="54">
        <f t="shared" si="16"/>
        <v>0</v>
      </c>
      <c r="AX32" s="9">
        <f t="shared" si="9"/>
        <v>0</v>
      </c>
      <c r="AY32" s="10"/>
      <c r="AZ32" s="10"/>
      <c r="BA32" s="10"/>
      <c r="BB32" s="10"/>
      <c r="BC32" s="54">
        <f t="shared" si="17"/>
        <v>4</v>
      </c>
      <c r="BD32" s="9">
        <f t="shared" si="10"/>
        <v>0</v>
      </c>
      <c r="BE32" s="10"/>
      <c r="BF32" s="10"/>
      <c r="BG32" s="54">
        <f t="shared" si="18"/>
        <v>9</v>
      </c>
      <c r="BH32" s="9">
        <f t="shared" si="11"/>
        <v>0</v>
      </c>
      <c r="BI32" s="10"/>
      <c r="BJ32" s="10"/>
      <c r="BK32" s="54">
        <f t="shared" si="19"/>
        <v>0</v>
      </c>
      <c r="BL32" s="76" t="s">
        <v>106</v>
      </c>
    </row>
    <row r="33" spans="1:64" x14ac:dyDescent="0.3">
      <c r="A33" s="26">
        <v>42214</v>
      </c>
      <c r="B33" s="7">
        <f t="shared" si="0"/>
        <v>117</v>
      </c>
      <c r="C33" s="8">
        <f t="shared" si="12"/>
        <v>16630</v>
      </c>
      <c r="D33" s="9">
        <f t="shared" si="1"/>
        <v>117</v>
      </c>
      <c r="E33" s="10">
        <v>117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54">
        <f t="shared" si="2"/>
        <v>16617</v>
      </c>
      <c r="Q33" s="9">
        <f t="shared" si="3"/>
        <v>0</v>
      </c>
      <c r="R33" s="10"/>
      <c r="S33" s="10"/>
      <c r="T33" s="10"/>
      <c r="U33" s="10"/>
      <c r="V33" s="10"/>
      <c r="W33" s="10"/>
      <c r="X33" s="10"/>
      <c r="Y33" s="10"/>
      <c r="Z33" s="54">
        <f t="shared" si="4"/>
        <v>0</v>
      </c>
      <c r="AA33" s="9">
        <f t="shared" si="5"/>
        <v>0</v>
      </c>
      <c r="AB33" s="10"/>
      <c r="AC33" s="10"/>
      <c r="AD33" s="10"/>
      <c r="AE33" s="10"/>
      <c r="AF33" s="10"/>
      <c r="AG33" s="10"/>
      <c r="AH33" s="10"/>
      <c r="AI33" s="54">
        <f t="shared" si="13"/>
        <v>0</v>
      </c>
      <c r="AJ33" s="9">
        <f t="shared" si="6"/>
        <v>0</v>
      </c>
      <c r="AK33" s="10"/>
      <c r="AL33" s="10"/>
      <c r="AM33" s="10"/>
      <c r="AN33" s="10"/>
      <c r="AO33" s="54">
        <f t="shared" si="14"/>
        <v>0</v>
      </c>
      <c r="AP33" s="9">
        <f t="shared" si="7"/>
        <v>0</v>
      </c>
      <c r="AQ33" s="10"/>
      <c r="AR33" s="10"/>
      <c r="AS33" s="54">
        <f t="shared" si="15"/>
        <v>0</v>
      </c>
      <c r="AT33" s="9">
        <f t="shared" si="8"/>
        <v>0</v>
      </c>
      <c r="AU33" s="10"/>
      <c r="AV33" s="10"/>
      <c r="AW33" s="54">
        <f t="shared" si="16"/>
        <v>0</v>
      </c>
      <c r="AX33" s="9">
        <f t="shared" si="9"/>
        <v>0</v>
      </c>
      <c r="AY33" s="10"/>
      <c r="AZ33" s="10"/>
      <c r="BA33" s="10"/>
      <c r="BB33" s="10"/>
      <c r="BC33" s="54">
        <f t="shared" si="17"/>
        <v>4</v>
      </c>
      <c r="BD33" s="9">
        <f t="shared" si="10"/>
        <v>0</v>
      </c>
      <c r="BE33" s="10"/>
      <c r="BF33" s="10"/>
      <c r="BG33" s="54">
        <f t="shared" si="18"/>
        <v>9</v>
      </c>
      <c r="BH33" s="9">
        <f t="shared" si="11"/>
        <v>0</v>
      </c>
      <c r="BI33" s="10"/>
      <c r="BJ33" s="10"/>
      <c r="BK33" s="54">
        <f t="shared" si="19"/>
        <v>0</v>
      </c>
      <c r="BL33" s="76"/>
    </row>
    <row r="34" spans="1:64" x14ac:dyDescent="0.3">
      <c r="A34" s="26">
        <v>42215</v>
      </c>
      <c r="B34" s="7">
        <f t="shared" si="0"/>
        <v>4</v>
      </c>
      <c r="C34" s="8">
        <f t="shared" si="12"/>
        <v>16634</v>
      </c>
      <c r="D34" s="9">
        <f t="shared" si="1"/>
        <v>4</v>
      </c>
      <c r="E34" s="10">
        <v>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54">
        <f t="shared" si="2"/>
        <v>16621</v>
      </c>
      <c r="Q34" s="9">
        <f t="shared" si="3"/>
        <v>0</v>
      </c>
      <c r="R34" s="10"/>
      <c r="S34" s="10"/>
      <c r="T34" s="10"/>
      <c r="U34" s="10"/>
      <c r="V34" s="10"/>
      <c r="W34" s="10"/>
      <c r="X34" s="10"/>
      <c r="Y34" s="10"/>
      <c r="Z34" s="54">
        <f t="shared" si="4"/>
        <v>0</v>
      </c>
      <c r="AA34" s="9">
        <f t="shared" si="5"/>
        <v>0</v>
      </c>
      <c r="AB34" s="10"/>
      <c r="AC34" s="10"/>
      <c r="AD34" s="10"/>
      <c r="AE34" s="10"/>
      <c r="AF34" s="10"/>
      <c r="AG34" s="10"/>
      <c r="AH34" s="10"/>
      <c r="AI34" s="54">
        <f t="shared" si="13"/>
        <v>0</v>
      </c>
      <c r="AJ34" s="9">
        <f t="shared" si="6"/>
        <v>0</v>
      </c>
      <c r="AK34" s="10"/>
      <c r="AL34" s="10"/>
      <c r="AM34" s="10"/>
      <c r="AN34" s="10"/>
      <c r="AO34" s="54">
        <f t="shared" si="14"/>
        <v>0</v>
      </c>
      <c r="AP34" s="9">
        <f t="shared" si="7"/>
        <v>0</v>
      </c>
      <c r="AQ34" s="10"/>
      <c r="AR34" s="10"/>
      <c r="AS34" s="54">
        <f t="shared" si="15"/>
        <v>0</v>
      </c>
      <c r="AT34" s="9">
        <f t="shared" si="8"/>
        <v>0</v>
      </c>
      <c r="AU34" s="10"/>
      <c r="AV34" s="10"/>
      <c r="AW34" s="54">
        <f t="shared" si="16"/>
        <v>0</v>
      </c>
      <c r="AX34" s="9">
        <f t="shared" si="9"/>
        <v>0</v>
      </c>
      <c r="AY34" s="10"/>
      <c r="AZ34" s="10"/>
      <c r="BA34" s="10"/>
      <c r="BB34" s="10"/>
      <c r="BC34" s="54">
        <f t="shared" si="17"/>
        <v>4</v>
      </c>
      <c r="BD34" s="9">
        <f t="shared" si="10"/>
        <v>0</v>
      </c>
      <c r="BE34" s="10"/>
      <c r="BF34" s="10"/>
      <c r="BG34" s="54">
        <f t="shared" si="18"/>
        <v>9</v>
      </c>
      <c r="BH34" s="9">
        <f t="shared" si="11"/>
        <v>0</v>
      </c>
      <c r="BI34" s="10"/>
      <c r="BJ34" s="10"/>
      <c r="BK34" s="54">
        <f t="shared" si="19"/>
        <v>0</v>
      </c>
      <c r="BL34" s="76"/>
    </row>
    <row r="35" spans="1:64" s="12" customFormat="1" x14ac:dyDescent="0.3">
      <c r="A35" s="30">
        <v>42216</v>
      </c>
      <c r="B35" s="12">
        <f t="shared" si="0"/>
        <v>62</v>
      </c>
      <c r="C35" s="13">
        <f t="shared" si="12"/>
        <v>16696</v>
      </c>
      <c r="D35" s="14">
        <f t="shared" si="1"/>
        <v>62</v>
      </c>
      <c r="E35" s="15"/>
      <c r="F35" s="15"/>
      <c r="G35" s="15"/>
      <c r="H35" s="15"/>
      <c r="I35" s="15"/>
      <c r="J35" s="15"/>
      <c r="K35" s="15"/>
      <c r="L35" s="15"/>
      <c r="M35" s="15"/>
      <c r="N35" s="15">
        <v>62</v>
      </c>
      <c r="O35" s="15"/>
      <c r="P35" s="55">
        <f t="shared" si="2"/>
        <v>16683</v>
      </c>
      <c r="Q35" s="14">
        <f t="shared" si="3"/>
        <v>0</v>
      </c>
      <c r="R35" s="15"/>
      <c r="S35" s="15"/>
      <c r="T35" s="15"/>
      <c r="U35" s="15"/>
      <c r="V35" s="15"/>
      <c r="W35" s="15"/>
      <c r="X35" s="15"/>
      <c r="Y35" s="15"/>
      <c r="Z35" s="55">
        <f t="shared" si="4"/>
        <v>0</v>
      </c>
      <c r="AA35" s="14">
        <f t="shared" si="5"/>
        <v>0</v>
      </c>
      <c r="AB35" s="15"/>
      <c r="AC35" s="15"/>
      <c r="AD35" s="15"/>
      <c r="AE35" s="15"/>
      <c r="AF35" s="15"/>
      <c r="AG35" s="15"/>
      <c r="AH35" s="15"/>
      <c r="AI35" s="55">
        <f t="shared" si="13"/>
        <v>0</v>
      </c>
      <c r="AJ35" s="14">
        <f t="shared" si="6"/>
        <v>0</v>
      </c>
      <c r="AK35" s="15"/>
      <c r="AL35" s="15"/>
      <c r="AM35" s="15"/>
      <c r="AN35" s="15"/>
      <c r="AO35" s="55">
        <f t="shared" si="14"/>
        <v>0</v>
      </c>
      <c r="AP35" s="14">
        <f t="shared" si="7"/>
        <v>0</v>
      </c>
      <c r="AQ35" s="15"/>
      <c r="AR35" s="15"/>
      <c r="AS35" s="55">
        <f t="shared" si="15"/>
        <v>0</v>
      </c>
      <c r="AT35" s="14">
        <f t="shared" si="8"/>
        <v>0</v>
      </c>
      <c r="AU35" s="15"/>
      <c r="AV35" s="15"/>
      <c r="AW35" s="55">
        <f t="shared" si="16"/>
        <v>0</v>
      </c>
      <c r="AX35" s="14">
        <f t="shared" si="9"/>
        <v>0</v>
      </c>
      <c r="AY35" s="15"/>
      <c r="AZ35" s="15"/>
      <c r="BA35" s="15"/>
      <c r="BB35" s="15"/>
      <c r="BC35" s="55">
        <f t="shared" si="17"/>
        <v>4</v>
      </c>
      <c r="BD35" s="14">
        <f t="shared" si="10"/>
        <v>0</v>
      </c>
      <c r="BE35" s="15"/>
      <c r="BF35" s="15"/>
      <c r="BG35" s="55">
        <f t="shared" si="18"/>
        <v>9</v>
      </c>
      <c r="BH35" s="14">
        <f t="shared" si="11"/>
        <v>0</v>
      </c>
      <c r="BI35" s="15"/>
      <c r="BJ35" s="15"/>
      <c r="BK35" s="55">
        <f t="shared" si="19"/>
        <v>0</v>
      </c>
      <c r="BL35" s="77" t="s">
        <v>156</v>
      </c>
    </row>
    <row r="36" spans="1:64" s="17" customFormat="1" x14ac:dyDescent="0.3">
      <c r="A36" s="42"/>
      <c r="C36" s="18"/>
      <c r="D36" s="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54"/>
      <c r="Q36" s="9"/>
      <c r="R36" s="19"/>
      <c r="S36" s="19"/>
      <c r="T36" s="19"/>
      <c r="U36" s="19"/>
      <c r="V36" s="19"/>
      <c r="W36" s="19"/>
      <c r="X36" s="19"/>
      <c r="Y36" s="19"/>
      <c r="Z36" s="54"/>
      <c r="AA36" s="9"/>
      <c r="AB36" s="19"/>
      <c r="AC36" s="19"/>
      <c r="AD36" s="19"/>
      <c r="AE36" s="19"/>
      <c r="AF36" s="19"/>
      <c r="AG36" s="19"/>
      <c r="AH36" s="19"/>
      <c r="AI36" s="54"/>
      <c r="AJ36" s="9"/>
      <c r="AK36" s="19"/>
      <c r="AL36" s="19"/>
      <c r="AM36" s="19"/>
      <c r="AN36" s="19"/>
      <c r="AO36" s="54"/>
      <c r="AP36" s="9"/>
      <c r="AQ36" s="19"/>
      <c r="AR36" s="19"/>
      <c r="AS36" s="54"/>
      <c r="AT36" s="9"/>
      <c r="AU36" s="19"/>
      <c r="AV36" s="19"/>
      <c r="AW36" s="54"/>
      <c r="AX36" s="9"/>
      <c r="AY36" s="19"/>
      <c r="AZ36" s="19"/>
      <c r="BA36" s="19"/>
      <c r="BB36" s="19"/>
      <c r="BC36" s="54"/>
      <c r="BD36" s="9"/>
      <c r="BE36" s="19"/>
      <c r="BF36" s="19"/>
      <c r="BG36" s="54"/>
      <c r="BH36" s="9"/>
      <c r="BI36" s="19"/>
      <c r="BJ36" s="19"/>
      <c r="BK36" s="54"/>
      <c r="BL36" s="78"/>
    </row>
    <row r="37" spans="1:64" s="22" customFormat="1" ht="12.45" x14ac:dyDescent="0.3">
      <c r="A37" s="21" t="s">
        <v>67</v>
      </c>
      <c r="C37" s="23"/>
      <c r="D37" s="48">
        <f>SUM(D5:D35)</f>
        <v>16683</v>
      </c>
      <c r="E37" s="22">
        <f t="shared" ref="E37:O37" si="20">SUM(E5:E35)</f>
        <v>10287</v>
      </c>
      <c r="F37" s="22">
        <f t="shared" si="20"/>
        <v>0</v>
      </c>
      <c r="G37" s="22">
        <f t="shared" si="20"/>
        <v>444</v>
      </c>
      <c r="H37" s="22">
        <f t="shared" si="20"/>
        <v>444</v>
      </c>
      <c r="I37" s="22">
        <f t="shared" si="20"/>
        <v>445</v>
      </c>
      <c r="J37" s="22">
        <f t="shared" si="20"/>
        <v>444</v>
      </c>
      <c r="K37" s="22">
        <f t="shared" si="20"/>
        <v>920</v>
      </c>
      <c r="L37" s="22">
        <f t="shared" si="20"/>
        <v>1404</v>
      </c>
      <c r="M37" s="22">
        <f t="shared" si="20"/>
        <v>1404</v>
      </c>
      <c r="N37" s="22">
        <f t="shared" si="20"/>
        <v>876</v>
      </c>
      <c r="O37" s="22">
        <f t="shared" si="20"/>
        <v>15</v>
      </c>
      <c r="P37" s="56">
        <f>P35</f>
        <v>16683</v>
      </c>
      <c r="Q37" s="48">
        <f>SUM(Q5:Q35)</f>
        <v>0</v>
      </c>
      <c r="R37" s="22">
        <f t="shared" ref="R37:Y37" si="21">SUM(R5:R35)</f>
        <v>0</v>
      </c>
      <c r="S37" s="22">
        <f>SUM(S5:S35)</f>
        <v>0</v>
      </c>
      <c r="T37" s="22">
        <f t="shared" si="21"/>
        <v>0</v>
      </c>
      <c r="U37" s="22">
        <f t="shared" si="21"/>
        <v>0</v>
      </c>
      <c r="V37" s="22">
        <f>SUM(V5:V35)</f>
        <v>0</v>
      </c>
      <c r="W37" s="22">
        <f t="shared" si="21"/>
        <v>0</v>
      </c>
      <c r="X37" s="22">
        <f t="shared" si="21"/>
        <v>0</v>
      </c>
      <c r="Y37" s="22">
        <f t="shared" si="21"/>
        <v>0</v>
      </c>
      <c r="Z37" s="56">
        <f>Z35</f>
        <v>0</v>
      </c>
      <c r="AA37" s="48">
        <f>SUM(AA5:AA35)</f>
        <v>0</v>
      </c>
      <c r="AB37" s="22">
        <f>SUM(AB5:AB35)</f>
        <v>0</v>
      </c>
      <c r="AC37" s="22">
        <f t="shared" ref="AC37:AH37" si="22">SUM(AC5:AC35)</f>
        <v>0</v>
      </c>
      <c r="AD37" s="22">
        <f t="shared" si="22"/>
        <v>0</v>
      </c>
      <c r="AE37" s="22">
        <f t="shared" si="22"/>
        <v>0</v>
      </c>
      <c r="AF37" s="22">
        <f t="shared" si="22"/>
        <v>0</v>
      </c>
      <c r="AG37" s="22">
        <f t="shared" si="22"/>
        <v>0</v>
      </c>
      <c r="AH37" s="22">
        <f t="shared" si="22"/>
        <v>0</v>
      </c>
      <c r="AI37" s="72">
        <f>AI35</f>
        <v>0</v>
      </c>
      <c r="AJ37" s="48">
        <f>SUM(AJ5:AJ35)</f>
        <v>0</v>
      </c>
      <c r="AK37" s="22">
        <f>SUM(AK5:AK35)</f>
        <v>0</v>
      </c>
      <c r="AL37" s="22">
        <f>SUM(AL5:AL35)</f>
        <v>0</v>
      </c>
      <c r="AM37" s="22">
        <f>SUM(AM5:AM35)</f>
        <v>0</v>
      </c>
      <c r="AN37" s="22">
        <f>SUM(AN5:AN35)</f>
        <v>0</v>
      </c>
      <c r="AO37" s="56">
        <f>AO35</f>
        <v>0</v>
      </c>
      <c r="AP37" s="48">
        <f>SUM(AP5:AP35)</f>
        <v>0</v>
      </c>
      <c r="AQ37" s="22">
        <f>SUM(AQ5:AQ35)</f>
        <v>0</v>
      </c>
      <c r="AR37" s="22">
        <f>SUM(AR5:AR35)</f>
        <v>0</v>
      </c>
      <c r="AS37" s="56">
        <f>AS35</f>
        <v>0</v>
      </c>
      <c r="AT37" s="48">
        <f>SUM(AT5:AT35)</f>
        <v>0</v>
      </c>
      <c r="AU37" s="22">
        <f>SUM(AU5:AU35)</f>
        <v>0</v>
      </c>
      <c r="AV37" s="22">
        <f>SUM(AV5:AV35)</f>
        <v>0</v>
      </c>
      <c r="AW37" s="56">
        <f>AW35</f>
        <v>0</v>
      </c>
      <c r="AX37" s="48">
        <f>SUM(AX5:AX35)</f>
        <v>4</v>
      </c>
      <c r="AY37" s="22">
        <f>SUM(AY5:AY35)</f>
        <v>0</v>
      </c>
      <c r="AZ37" s="22">
        <f>SUM(AZ5:AZ35)</f>
        <v>4</v>
      </c>
      <c r="BA37" s="22">
        <f>SUM(BA5:BA35)</f>
        <v>0</v>
      </c>
      <c r="BB37" s="22">
        <f>SUM(BB5:BB35)</f>
        <v>0</v>
      </c>
      <c r="BC37" s="56">
        <f>BC35</f>
        <v>4</v>
      </c>
      <c r="BD37" s="48">
        <f>SUM(BD5:BD35)</f>
        <v>9</v>
      </c>
      <c r="BE37" s="22">
        <f>SUM(BE5:BE35)</f>
        <v>9</v>
      </c>
      <c r="BF37" s="22">
        <f>SUM(BF5:BF35)</f>
        <v>0</v>
      </c>
      <c r="BG37" s="56">
        <f>BG35</f>
        <v>9</v>
      </c>
      <c r="BH37" s="48">
        <f>SUM(BH5:BH35)</f>
        <v>0</v>
      </c>
      <c r="BI37" s="22">
        <f>SUM(BI5:BI35)</f>
        <v>0</v>
      </c>
      <c r="BJ37" s="22">
        <f>SUM(BJ5:BJ35)</f>
        <v>0</v>
      </c>
      <c r="BK37" s="56">
        <f>BK35</f>
        <v>0</v>
      </c>
      <c r="BL37" s="79"/>
    </row>
    <row r="38" spans="1:64" s="17" customFormat="1" x14ac:dyDescent="0.3">
      <c r="A38" s="42"/>
      <c r="C38" s="18"/>
      <c r="D38" s="9"/>
      <c r="P38" s="54"/>
      <c r="Q38" s="9"/>
      <c r="Z38" s="54"/>
      <c r="AA38" s="9"/>
      <c r="AI38" s="54"/>
      <c r="AJ38" s="9"/>
      <c r="AO38" s="54"/>
      <c r="AP38" s="9"/>
      <c r="AS38" s="54"/>
      <c r="AT38" s="9"/>
      <c r="AW38" s="54"/>
      <c r="AX38" s="9"/>
      <c r="BC38" s="54"/>
      <c r="BD38" s="9"/>
      <c r="BG38" s="54"/>
      <c r="BH38" s="9"/>
      <c r="BK38" s="54"/>
      <c r="BL38" s="80"/>
    </row>
    <row r="42" spans="1:64" x14ac:dyDescent="0.3">
      <c r="H42" s="71"/>
      <c r="I42" s="71"/>
      <c r="J42" s="71"/>
      <c r="K42" s="71"/>
      <c r="L42" s="71"/>
    </row>
    <row r="43" spans="1:64" x14ac:dyDescent="0.3">
      <c r="H43" s="71"/>
      <c r="I43" s="71"/>
      <c r="J43" s="71"/>
      <c r="K43" s="71"/>
      <c r="L43" s="71"/>
    </row>
    <row r="44" spans="1:64" x14ac:dyDescent="0.3">
      <c r="H44" s="71"/>
      <c r="I44" s="71"/>
      <c r="J44" s="71"/>
      <c r="K44" s="71"/>
      <c r="L44" s="71"/>
    </row>
  </sheetData>
  <sheetProtection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39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L35" sqref="BL35"/>
    </sheetView>
  </sheetViews>
  <sheetFormatPr defaultColWidth="8.69140625" defaultRowHeight="12.9" x14ac:dyDescent="0.3"/>
  <cols>
    <col min="1" max="1" width="8.69140625" style="26" customWidth="1"/>
    <col min="2" max="2" width="8.69140625" style="7" customWidth="1"/>
    <col min="3" max="3" width="8.69140625" style="8" customWidth="1"/>
    <col min="4" max="4" width="8.69140625" style="9" customWidth="1"/>
    <col min="5" max="15" width="8.69140625" style="7" customWidth="1"/>
    <col min="16" max="16" width="8.69140625" style="54" customWidth="1"/>
    <col min="17" max="17" width="8.69140625" style="9" customWidth="1"/>
    <col min="18" max="25" width="8.69140625" style="7" customWidth="1"/>
    <col min="26" max="26" width="8.69140625" style="54" customWidth="1"/>
    <col min="27" max="27" width="8.69140625" style="9" customWidth="1"/>
    <col min="28" max="34" width="8.69140625" style="7" customWidth="1"/>
    <col min="35" max="35" width="8.69140625" style="54" customWidth="1"/>
    <col min="36" max="36" width="8.69140625" style="9" customWidth="1"/>
    <col min="37" max="40" width="8.69140625" style="7" customWidth="1"/>
    <col min="41" max="41" width="8.69140625" style="54" customWidth="1"/>
    <col min="42" max="42" width="8.69140625" style="9" customWidth="1"/>
    <col min="43" max="44" width="8.69140625" style="7" customWidth="1"/>
    <col min="45" max="45" width="8.69140625" style="54" customWidth="1"/>
    <col min="46" max="46" width="8.69140625" style="9" customWidth="1"/>
    <col min="47" max="48" width="8.69140625" style="7" customWidth="1"/>
    <col min="49" max="49" width="8.69140625" style="54" customWidth="1"/>
    <col min="50" max="50" width="8.69140625" style="9" customWidth="1"/>
    <col min="51" max="54" width="8.69140625" style="7" customWidth="1"/>
    <col min="55" max="55" width="8.69140625" style="54" customWidth="1"/>
    <col min="56" max="56" width="8.69140625" style="9" customWidth="1"/>
    <col min="57" max="58" width="8.69140625" style="7" customWidth="1"/>
    <col min="59" max="59" width="8.69140625" style="54" customWidth="1"/>
    <col min="60" max="60" width="8.69140625" style="9" customWidth="1"/>
    <col min="61" max="62" width="8.69140625" style="7" customWidth="1"/>
    <col min="63" max="63" width="8.69140625" style="54" customWidth="1"/>
    <col min="64" max="64" width="60.69140625" style="75" customWidth="1"/>
    <col min="65" max="16384" width="8.69140625" style="7"/>
  </cols>
  <sheetData>
    <row r="1" spans="1:64" s="27" customFormat="1" x14ac:dyDescent="0.3">
      <c r="A1" s="26"/>
      <c r="C1" s="28"/>
      <c r="D1" s="43"/>
      <c r="P1" s="50"/>
      <c r="Q1" s="43"/>
      <c r="T1" s="44"/>
      <c r="U1" s="44"/>
      <c r="V1" s="44"/>
      <c r="W1" s="44"/>
      <c r="Z1" s="50"/>
      <c r="AA1" s="43"/>
      <c r="AI1" s="50"/>
      <c r="AJ1" s="43"/>
      <c r="AO1" s="50"/>
      <c r="AP1" s="43"/>
      <c r="AS1" s="50"/>
      <c r="AT1" s="57"/>
      <c r="AU1" s="29"/>
      <c r="AV1" s="29"/>
      <c r="AW1" s="64"/>
      <c r="AX1" s="43"/>
      <c r="BC1" s="50"/>
      <c r="BD1" s="43"/>
      <c r="BG1" s="50"/>
      <c r="BH1" s="43"/>
      <c r="BK1" s="50"/>
      <c r="BL1" s="33"/>
    </row>
    <row r="2" spans="1:64" s="31" customFormat="1" x14ac:dyDescent="0.3">
      <c r="A2" s="30"/>
      <c r="B2" s="1" t="s">
        <v>48</v>
      </c>
      <c r="C2" s="2"/>
      <c r="D2" s="49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51"/>
      <c r="Q2" s="49"/>
      <c r="R2" s="3"/>
      <c r="S2" s="3"/>
      <c r="T2" s="74"/>
      <c r="U2" s="74" t="s">
        <v>1</v>
      </c>
      <c r="V2" s="74"/>
      <c r="W2" s="74"/>
      <c r="X2" s="3"/>
      <c r="Y2" s="3"/>
      <c r="Z2" s="51"/>
      <c r="AA2" s="49"/>
      <c r="AB2" s="3"/>
      <c r="AC2" s="3"/>
      <c r="AD2" s="3"/>
      <c r="AE2" s="3" t="s">
        <v>2</v>
      </c>
      <c r="AF2" s="3"/>
      <c r="AG2" s="3"/>
      <c r="AH2" s="3"/>
      <c r="AI2" s="51"/>
      <c r="AJ2" s="49"/>
      <c r="AK2" s="3"/>
      <c r="AL2" s="3" t="s">
        <v>3</v>
      </c>
      <c r="AM2" s="3"/>
      <c r="AN2" s="3"/>
      <c r="AO2" s="51"/>
      <c r="AP2" s="49"/>
      <c r="AQ2" s="4" t="s">
        <v>4</v>
      </c>
      <c r="AR2" s="3"/>
      <c r="AS2" s="51"/>
      <c r="AT2" s="58"/>
      <c r="AU2" s="6" t="s">
        <v>5</v>
      </c>
      <c r="AV2" s="5"/>
      <c r="AW2" s="65"/>
      <c r="AX2" s="49"/>
      <c r="AY2" s="74"/>
      <c r="AZ2" s="74" t="s">
        <v>6</v>
      </c>
      <c r="BA2" s="74"/>
      <c r="BB2" s="3"/>
      <c r="BC2" s="51"/>
      <c r="BD2" s="49"/>
      <c r="BE2" s="3" t="s">
        <v>7</v>
      </c>
      <c r="BF2" s="3"/>
      <c r="BG2" s="51"/>
      <c r="BH2" s="49"/>
      <c r="BI2" s="4" t="s">
        <v>46</v>
      </c>
      <c r="BJ2" s="3"/>
      <c r="BK2" s="51"/>
      <c r="BL2" s="73" t="s">
        <v>50</v>
      </c>
    </row>
    <row r="3" spans="1:64" s="33" customFormat="1" ht="38.6" x14ac:dyDescent="0.3">
      <c r="A3" s="32" t="s">
        <v>51</v>
      </c>
      <c r="B3" s="33" t="s">
        <v>8</v>
      </c>
      <c r="C3" s="34" t="s">
        <v>9</v>
      </c>
      <c r="D3" s="35" t="s">
        <v>10</v>
      </c>
      <c r="E3" s="33" t="s">
        <v>11</v>
      </c>
      <c r="F3" s="33" t="s">
        <v>12</v>
      </c>
      <c r="G3" s="33" t="s">
        <v>55</v>
      </c>
      <c r="H3" s="33" t="s">
        <v>56</v>
      </c>
      <c r="I3" s="33" t="s">
        <v>57</v>
      </c>
      <c r="J3" s="33" t="s">
        <v>58</v>
      </c>
      <c r="K3" s="33" t="s">
        <v>61</v>
      </c>
      <c r="L3" s="33" t="s">
        <v>62</v>
      </c>
      <c r="M3" s="33" t="s">
        <v>63</v>
      </c>
      <c r="N3" s="33" t="s">
        <v>64</v>
      </c>
      <c r="O3" s="33" t="s">
        <v>18</v>
      </c>
      <c r="P3" s="52" t="s">
        <v>9</v>
      </c>
      <c r="Q3" s="35" t="s">
        <v>8</v>
      </c>
      <c r="R3" s="33" t="s">
        <v>13</v>
      </c>
      <c r="S3" s="33" t="s">
        <v>17</v>
      </c>
      <c r="T3" s="45" t="s">
        <v>13</v>
      </c>
      <c r="U3" s="45" t="s">
        <v>17</v>
      </c>
      <c r="V3" s="45" t="s">
        <v>14</v>
      </c>
      <c r="W3" s="45" t="s">
        <v>13</v>
      </c>
      <c r="X3" s="33" t="s">
        <v>59</v>
      </c>
      <c r="Y3" s="33" t="s">
        <v>18</v>
      </c>
      <c r="Z3" s="52" t="s">
        <v>9</v>
      </c>
      <c r="AA3" s="35" t="s">
        <v>8</v>
      </c>
      <c r="AB3" s="45" t="s">
        <v>13</v>
      </c>
      <c r="AC3" s="45" t="s">
        <v>15</v>
      </c>
      <c r="AD3" s="45" t="s">
        <v>14</v>
      </c>
      <c r="AE3" s="45" t="s">
        <v>29</v>
      </c>
      <c r="AF3" s="45" t="s">
        <v>14</v>
      </c>
      <c r="AG3" s="45" t="s">
        <v>15</v>
      </c>
      <c r="AH3" s="45" t="s">
        <v>18</v>
      </c>
      <c r="AI3" s="52" t="s">
        <v>9</v>
      </c>
      <c r="AJ3" s="35" t="s">
        <v>8</v>
      </c>
      <c r="AK3" s="45" t="s">
        <v>15</v>
      </c>
      <c r="AL3" s="45" t="s">
        <v>47</v>
      </c>
      <c r="AM3" s="45" t="s">
        <v>59</v>
      </c>
      <c r="AN3" s="45" t="s">
        <v>18</v>
      </c>
      <c r="AO3" s="52" t="s">
        <v>9</v>
      </c>
      <c r="AP3" s="35" t="s">
        <v>8</v>
      </c>
      <c r="AQ3" s="33" t="s">
        <v>15</v>
      </c>
      <c r="AR3" s="33" t="s">
        <v>18</v>
      </c>
      <c r="AS3" s="52" t="s">
        <v>9</v>
      </c>
      <c r="AT3" s="59" t="s">
        <v>8</v>
      </c>
      <c r="AU3" s="36" t="s">
        <v>13</v>
      </c>
      <c r="AV3" s="36" t="s">
        <v>18</v>
      </c>
      <c r="AW3" s="66" t="s">
        <v>9</v>
      </c>
      <c r="AX3" s="35" t="s">
        <v>8</v>
      </c>
      <c r="AY3" s="45" t="s">
        <v>13</v>
      </c>
      <c r="AZ3" s="45" t="s">
        <v>15</v>
      </c>
      <c r="BA3" s="45" t="s">
        <v>21</v>
      </c>
      <c r="BB3" s="33" t="s">
        <v>18</v>
      </c>
      <c r="BC3" s="52" t="s">
        <v>9</v>
      </c>
      <c r="BD3" s="35" t="s">
        <v>8</v>
      </c>
      <c r="BE3" s="33" t="s">
        <v>25</v>
      </c>
      <c r="BF3" s="33" t="s">
        <v>18</v>
      </c>
      <c r="BG3" s="52" t="s">
        <v>9</v>
      </c>
      <c r="BH3" s="35" t="s">
        <v>8</v>
      </c>
      <c r="BI3" s="33" t="s">
        <v>26</v>
      </c>
      <c r="BJ3" s="33" t="s">
        <v>18</v>
      </c>
      <c r="BK3" s="52" t="s">
        <v>9</v>
      </c>
    </row>
    <row r="4" spans="1:64" s="38" customFormat="1" ht="25.75" x14ac:dyDescent="0.3">
      <c r="A4" s="37"/>
      <c r="C4" s="39"/>
      <c r="D4" s="40"/>
      <c r="P4" s="53"/>
      <c r="Q4" s="40"/>
      <c r="R4" s="38" t="s">
        <v>49</v>
      </c>
      <c r="S4" s="38" t="s">
        <v>49</v>
      </c>
      <c r="T4" s="47" t="s">
        <v>53</v>
      </c>
      <c r="U4" s="47" t="s">
        <v>53</v>
      </c>
      <c r="V4" s="47" t="s">
        <v>53</v>
      </c>
      <c r="W4" s="46" t="s">
        <v>54</v>
      </c>
      <c r="X4" s="38" t="s">
        <v>52</v>
      </c>
      <c r="Z4" s="53"/>
      <c r="AA4" s="40"/>
      <c r="AB4" s="46" t="s">
        <v>60</v>
      </c>
      <c r="AC4" s="46" t="s">
        <v>60</v>
      </c>
      <c r="AD4" s="47" t="s">
        <v>19</v>
      </c>
      <c r="AE4" s="46" t="s">
        <v>54</v>
      </c>
      <c r="AF4" s="47" t="s">
        <v>52</v>
      </c>
      <c r="AG4" s="47" t="s">
        <v>52</v>
      </c>
      <c r="AH4" s="46"/>
      <c r="AI4" s="53"/>
      <c r="AJ4" s="40"/>
      <c r="AK4" s="47" t="s">
        <v>20</v>
      </c>
      <c r="AL4" s="47" t="s">
        <v>16</v>
      </c>
      <c r="AM4" s="47" t="s">
        <v>16</v>
      </c>
      <c r="AN4" s="46"/>
      <c r="AO4" s="53"/>
      <c r="AP4" s="40"/>
      <c r="AS4" s="53"/>
      <c r="AT4" s="60"/>
      <c r="AU4" s="41"/>
      <c r="AV4" s="41"/>
      <c r="AW4" s="67"/>
      <c r="AX4" s="40"/>
      <c r="AY4" s="46"/>
      <c r="AZ4" s="46"/>
      <c r="BA4" s="46"/>
      <c r="BC4" s="53"/>
      <c r="BD4" s="40"/>
      <c r="BG4" s="53"/>
      <c r="BH4" s="40"/>
      <c r="BK4" s="53"/>
    </row>
    <row r="5" spans="1:64" x14ac:dyDescent="0.3">
      <c r="A5" s="26">
        <v>42217</v>
      </c>
      <c r="B5" s="7">
        <f t="shared" ref="B5:B35" si="0">SUM(D5+Q5+AA5+AJ5+AP5+AT5+AX5+BD5+BH5)</f>
        <v>154</v>
      </c>
      <c r="C5" s="8">
        <f>SUM(B5)</f>
        <v>154</v>
      </c>
      <c r="D5" s="9">
        <f>SUM(E5:O5)</f>
        <v>153</v>
      </c>
      <c r="E5" s="10"/>
      <c r="F5" s="10"/>
      <c r="G5" s="10"/>
      <c r="H5" s="10"/>
      <c r="I5" s="10"/>
      <c r="J5" s="10"/>
      <c r="K5" s="10"/>
      <c r="L5" s="10"/>
      <c r="M5" s="10"/>
      <c r="N5" s="10">
        <v>153</v>
      </c>
      <c r="O5" s="10"/>
      <c r="P5" s="54">
        <f>SUM(E5:O5)</f>
        <v>153</v>
      </c>
      <c r="Q5" s="9">
        <f>SUM(R5:Y5)</f>
        <v>0</v>
      </c>
      <c r="R5" s="10"/>
      <c r="S5" s="10"/>
      <c r="T5" s="10"/>
      <c r="U5" s="10"/>
      <c r="V5" s="10"/>
      <c r="W5" s="10"/>
      <c r="X5" s="10"/>
      <c r="Y5" s="10"/>
      <c r="Z5" s="54">
        <f>SUM(R5:Y5)</f>
        <v>0</v>
      </c>
      <c r="AA5" s="9">
        <f>SUM(AB5:AH5)</f>
        <v>0</v>
      </c>
      <c r="AB5" s="10"/>
      <c r="AC5" s="10"/>
      <c r="AD5" s="10"/>
      <c r="AE5" s="10"/>
      <c r="AF5" s="10"/>
      <c r="AG5" s="10"/>
      <c r="AH5" s="10"/>
      <c r="AI5" s="54">
        <f>SUM(AB5:AH5)</f>
        <v>0</v>
      </c>
      <c r="AJ5" s="9">
        <f>SUM(AK5:AN5)</f>
        <v>0</v>
      </c>
      <c r="AK5" s="10"/>
      <c r="AL5" s="10"/>
      <c r="AM5" s="10"/>
      <c r="AN5" s="10"/>
      <c r="AO5" s="54">
        <f>SUM(AK5:AN5)</f>
        <v>0</v>
      </c>
      <c r="AP5" s="9">
        <f>SUM(AQ5:AR5)</f>
        <v>0</v>
      </c>
      <c r="AQ5" s="10"/>
      <c r="AR5" s="10"/>
      <c r="AS5" s="54">
        <f>SUM(AP5:AR5)</f>
        <v>0</v>
      </c>
      <c r="AT5" s="9">
        <f>SUM(AU5:AV5)</f>
        <v>0</v>
      </c>
      <c r="AU5" s="10"/>
      <c r="AV5" s="10"/>
      <c r="AW5" s="54">
        <f>SUM(AT5:AV5)</f>
        <v>0</v>
      </c>
      <c r="AX5" s="9">
        <f>SUM(AY5:BB5)</f>
        <v>1</v>
      </c>
      <c r="AY5" s="10"/>
      <c r="AZ5" s="10">
        <v>1</v>
      </c>
      <c r="BA5" s="10"/>
      <c r="BB5" s="10"/>
      <c r="BC5" s="54">
        <f>SUM(AY5:BB5)</f>
        <v>1</v>
      </c>
      <c r="BD5" s="9">
        <f>SUM(BE5:BF5)</f>
        <v>0</v>
      </c>
      <c r="BE5" s="10"/>
      <c r="BF5" s="10"/>
      <c r="BG5" s="54">
        <f>SUM(BE5:BF5)</f>
        <v>0</v>
      </c>
      <c r="BH5" s="9">
        <f>SUM(BI5:BJ5)</f>
        <v>0</v>
      </c>
      <c r="BI5" s="10"/>
      <c r="BJ5" s="10"/>
      <c r="BK5" s="54">
        <f>SUM(BI5:BJ5)</f>
        <v>0</v>
      </c>
      <c r="BL5" s="76" t="s">
        <v>107</v>
      </c>
    </row>
    <row r="6" spans="1:64" x14ac:dyDescent="0.3">
      <c r="A6" s="26">
        <v>42218</v>
      </c>
      <c r="B6" s="7">
        <f t="shared" si="0"/>
        <v>261</v>
      </c>
      <c r="C6" s="8">
        <f>SUM(C5+B6)</f>
        <v>415</v>
      </c>
      <c r="D6" s="9">
        <f t="shared" ref="D6:D35" si="1">SUM(E6:O6)</f>
        <v>261</v>
      </c>
      <c r="E6" s="10"/>
      <c r="F6" s="10"/>
      <c r="G6" s="10">
        <v>37</v>
      </c>
      <c r="H6" s="10">
        <v>37</v>
      </c>
      <c r="I6" s="10">
        <v>37</v>
      </c>
      <c r="J6" s="10"/>
      <c r="K6" s="10"/>
      <c r="L6" s="10"/>
      <c r="M6" s="10"/>
      <c r="N6" s="10">
        <v>150</v>
      </c>
      <c r="O6" s="10"/>
      <c r="P6" s="54">
        <f t="shared" ref="P6:P35" si="2">SUM(P5+D6)</f>
        <v>414</v>
      </c>
      <c r="Q6" s="9">
        <f t="shared" ref="Q6:Q35" si="3">SUM(R6:Y6)</f>
        <v>0</v>
      </c>
      <c r="R6" s="10"/>
      <c r="S6" s="10"/>
      <c r="T6" s="10"/>
      <c r="U6" s="10"/>
      <c r="V6" s="10"/>
      <c r="W6" s="10"/>
      <c r="X6" s="10"/>
      <c r="Y6" s="10"/>
      <c r="Z6" s="54">
        <f t="shared" ref="Z6:Z35" si="4">SUM(Z5+Q6)</f>
        <v>0</v>
      </c>
      <c r="AA6" s="9">
        <f t="shared" ref="AA6:AA35" si="5">SUM(AB6:AH6)</f>
        <v>0</v>
      </c>
      <c r="AB6" s="10"/>
      <c r="AC6" s="10"/>
      <c r="AD6" s="10"/>
      <c r="AE6" s="10"/>
      <c r="AF6" s="10"/>
      <c r="AG6" s="10"/>
      <c r="AH6" s="10"/>
      <c r="AI6" s="54">
        <f>SUM(AI5+AA6)</f>
        <v>0</v>
      </c>
      <c r="AJ6" s="9">
        <f t="shared" ref="AJ6:AJ35" si="6">SUM(AK6:AN6)</f>
        <v>0</v>
      </c>
      <c r="AK6" s="10"/>
      <c r="AL6" s="10"/>
      <c r="AM6" s="10"/>
      <c r="AN6" s="10"/>
      <c r="AO6" s="54">
        <f>SUM(AO5+AJ6)</f>
        <v>0</v>
      </c>
      <c r="AP6" s="9">
        <f t="shared" ref="AP6:AP35" si="7">SUM(AQ6:AR6)</f>
        <v>0</v>
      </c>
      <c r="AQ6" s="10"/>
      <c r="AR6" s="10"/>
      <c r="AS6" s="54">
        <f>SUM(AP6+AS5)</f>
        <v>0</v>
      </c>
      <c r="AT6" s="9">
        <f>SUM(AU6:AV6)</f>
        <v>0</v>
      </c>
      <c r="AU6" s="10"/>
      <c r="AV6" s="10"/>
      <c r="AW6" s="54">
        <f>SUM(AT6+AW5)</f>
        <v>0</v>
      </c>
      <c r="AX6" s="9">
        <f t="shared" ref="AX6:AX35" si="8">SUM(AY6:BB6)</f>
        <v>0</v>
      </c>
      <c r="AY6" s="10"/>
      <c r="AZ6" s="10"/>
      <c r="BA6" s="10"/>
      <c r="BB6" s="10"/>
      <c r="BC6" s="54">
        <f>SUM(AX6+BC5)</f>
        <v>1</v>
      </c>
      <c r="BD6" s="9">
        <f t="shared" ref="BD6:BD35" si="9">SUM(BE6:BF6)</f>
        <v>0</v>
      </c>
      <c r="BE6" s="10"/>
      <c r="BF6" s="10"/>
      <c r="BG6" s="54">
        <f>SUM(BD6+BG5)</f>
        <v>0</v>
      </c>
      <c r="BH6" s="9">
        <f t="shared" ref="BH6:BH35" si="10">SUM(BI6:BJ6)</f>
        <v>0</v>
      </c>
      <c r="BI6" s="10"/>
      <c r="BJ6" s="10"/>
      <c r="BK6" s="54">
        <f>SUM(BH6+BK5)</f>
        <v>0</v>
      </c>
      <c r="BL6" s="76" t="s">
        <v>108</v>
      </c>
    </row>
    <row r="7" spans="1:64" x14ac:dyDescent="0.3">
      <c r="A7" s="26">
        <v>42219</v>
      </c>
      <c r="B7" s="7">
        <f t="shared" si="0"/>
        <v>136</v>
      </c>
      <c r="C7" s="8">
        <f t="shared" ref="C7:C35" si="11">SUM(C6+B7)</f>
        <v>551</v>
      </c>
      <c r="D7" s="9">
        <f t="shared" si="1"/>
        <v>136</v>
      </c>
      <c r="E7" s="10">
        <v>99</v>
      </c>
      <c r="F7" s="10"/>
      <c r="G7" s="10"/>
      <c r="H7" s="10"/>
      <c r="I7" s="10"/>
      <c r="J7" s="10">
        <v>36</v>
      </c>
      <c r="K7" s="10"/>
      <c r="L7" s="10"/>
      <c r="M7" s="10"/>
      <c r="N7" s="10"/>
      <c r="O7" s="10">
        <v>1</v>
      </c>
      <c r="P7" s="54">
        <f t="shared" si="2"/>
        <v>550</v>
      </c>
      <c r="Q7" s="9">
        <f t="shared" si="3"/>
        <v>0</v>
      </c>
      <c r="R7" s="10"/>
      <c r="S7" s="10"/>
      <c r="T7" s="10"/>
      <c r="U7" s="10"/>
      <c r="V7" s="10"/>
      <c r="W7" s="10"/>
      <c r="X7" s="10"/>
      <c r="Y7" s="10"/>
      <c r="Z7" s="54">
        <f t="shared" si="4"/>
        <v>0</v>
      </c>
      <c r="AA7" s="9">
        <f t="shared" si="5"/>
        <v>0</v>
      </c>
      <c r="AB7" s="10"/>
      <c r="AC7" s="10"/>
      <c r="AD7" s="10"/>
      <c r="AE7" s="10"/>
      <c r="AF7" s="10"/>
      <c r="AG7" s="10"/>
      <c r="AH7" s="10"/>
      <c r="AI7" s="54">
        <f t="shared" ref="AI7:AI35" si="12">SUM(AI6+AA7)</f>
        <v>0</v>
      </c>
      <c r="AJ7" s="9">
        <f t="shared" si="6"/>
        <v>0</v>
      </c>
      <c r="AK7" s="10"/>
      <c r="AL7" s="10"/>
      <c r="AM7" s="10"/>
      <c r="AN7" s="10"/>
      <c r="AO7" s="54">
        <f t="shared" ref="AO7:AO35" si="13">SUM(AO6+AJ7)</f>
        <v>0</v>
      </c>
      <c r="AP7" s="9">
        <f t="shared" si="7"/>
        <v>0</v>
      </c>
      <c r="AQ7" s="10"/>
      <c r="AR7" s="10"/>
      <c r="AS7" s="54">
        <f t="shared" ref="AS7:AS35" si="14">SUM(AP7+AS6)</f>
        <v>0</v>
      </c>
      <c r="AT7" s="9">
        <f>SUM(AU7:AV7)</f>
        <v>0</v>
      </c>
      <c r="AU7" s="10"/>
      <c r="AV7" s="10"/>
      <c r="AW7" s="54">
        <f t="shared" ref="AW7:AW35" si="15">SUM(AT7+AW6)</f>
        <v>0</v>
      </c>
      <c r="AX7" s="9">
        <f t="shared" si="8"/>
        <v>0</v>
      </c>
      <c r="AY7" s="10"/>
      <c r="AZ7" s="10"/>
      <c r="BA7" s="10"/>
      <c r="BB7" s="10"/>
      <c r="BC7" s="54">
        <f t="shared" ref="BC7:BC35" si="16">SUM(AX7+BC6)</f>
        <v>1</v>
      </c>
      <c r="BD7" s="9">
        <f t="shared" si="9"/>
        <v>0</v>
      </c>
      <c r="BE7" s="10"/>
      <c r="BF7" s="10"/>
      <c r="BG7" s="54">
        <f t="shared" ref="BG7:BG35" si="17">SUM(BD7+BG6)</f>
        <v>0</v>
      </c>
      <c r="BH7" s="9">
        <f t="shared" si="10"/>
        <v>0</v>
      </c>
      <c r="BI7" s="10"/>
      <c r="BJ7" s="10"/>
      <c r="BK7" s="54">
        <f t="shared" ref="BK7:BK35" si="18">SUM(BH7+BK6)</f>
        <v>0</v>
      </c>
      <c r="BL7" s="76" t="s">
        <v>109</v>
      </c>
    </row>
    <row r="8" spans="1:64" x14ac:dyDescent="0.3">
      <c r="A8" s="26">
        <v>42220</v>
      </c>
      <c r="B8" s="7">
        <f t="shared" si="0"/>
        <v>192</v>
      </c>
      <c r="C8" s="8">
        <f t="shared" si="11"/>
        <v>743</v>
      </c>
      <c r="D8" s="9">
        <f t="shared" si="1"/>
        <v>189</v>
      </c>
      <c r="E8" s="10">
        <v>189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54">
        <f t="shared" si="2"/>
        <v>739</v>
      </c>
      <c r="Q8" s="9">
        <f t="shared" si="3"/>
        <v>0</v>
      </c>
      <c r="R8" s="10"/>
      <c r="S8" s="10"/>
      <c r="T8" s="10"/>
      <c r="U8" s="10"/>
      <c r="V8" s="10"/>
      <c r="W8" s="10"/>
      <c r="X8" s="10"/>
      <c r="Y8" s="10"/>
      <c r="Z8" s="54">
        <f t="shared" si="4"/>
        <v>0</v>
      </c>
      <c r="AA8" s="9">
        <f t="shared" si="5"/>
        <v>1</v>
      </c>
      <c r="AB8" s="10"/>
      <c r="AC8" s="10">
        <v>1</v>
      </c>
      <c r="AD8" s="10"/>
      <c r="AE8" s="10"/>
      <c r="AF8" s="10"/>
      <c r="AG8" s="10"/>
      <c r="AH8" s="10"/>
      <c r="AI8" s="54">
        <f t="shared" si="12"/>
        <v>1</v>
      </c>
      <c r="AJ8" s="9">
        <f t="shared" si="6"/>
        <v>0</v>
      </c>
      <c r="AK8" s="10"/>
      <c r="AL8" s="10"/>
      <c r="AM8" s="10"/>
      <c r="AN8" s="10"/>
      <c r="AO8" s="54">
        <f t="shared" si="13"/>
        <v>0</v>
      </c>
      <c r="AP8" s="9">
        <f t="shared" si="7"/>
        <v>0</v>
      </c>
      <c r="AQ8" s="10"/>
      <c r="AR8" s="10"/>
      <c r="AS8" s="54">
        <f t="shared" si="14"/>
        <v>0</v>
      </c>
      <c r="AT8" s="9">
        <f t="shared" ref="AT8:AT35" si="19">SUM(AU8:AV8)</f>
        <v>0</v>
      </c>
      <c r="AU8" s="10"/>
      <c r="AV8" s="10"/>
      <c r="AW8" s="54">
        <f t="shared" si="15"/>
        <v>0</v>
      </c>
      <c r="AX8" s="9">
        <f t="shared" si="8"/>
        <v>0</v>
      </c>
      <c r="AY8" s="10"/>
      <c r="AZ8" s="10"/>
      <c r="BA8" s="10"/>
      <c r="BB8" s="10"/>
      <c r="BC8" s="54">
        <f t="shared" si="16"/>
        <v>1</v>
      </c>
      <c r="BD8" s="9">
        <f t="shared" si="9"/>
        <v>2</v>
      </c>
      <c r="BE8" s="10">
        <v>2</v>
      </c>
      <c r="BF8" s="10"/>
      <c r="BG8" s="54">
        <f t="shared" si="17"/>
        <v>2</v>
      </c>
      <c r="BH8" s="9">
        <f t="shared" si="10"/>
        <v>0</v>
      </c>
      <c r="BI8" s="10"/>
      <c r="BJ8" s="10"/>
      <c r="BK8" s="54">
        <f t="shared" si="18"/>
        <v>0</v>
      </c>
      <c r="BL8" s="76" t="s">
        <v>110</v>
      </c>
    </row>
    <row r="9" spans="1:64" x14ac:dyDescent="0.3">
      <c r="A9" s="26">
        <v>42221</v>
      </c>
      <c r="B9" s="7">
        <f t="shared" si="0"/>
        <v>165</v>
      </c>
      <c r="C9" s="8">
        <f t="shared" si="11"/>
        <v>908</v>
      </c>
      <c r="D9" s="9">
        <f t="shared" si="1"/>
        <v>165</v>
      </c>
      <c r="E9" s="10">
        <v>165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54">
        <f t="shared" si="2"/>
        <v>904</v>
      </c>
      <c r="Q9" s="9">
        <f t="shared" si="3"/>
        <v>0</v>
      </c>
      <c r="R9" s="10"/>
      <c r="S9" s="10"/>
      <c r="T9" s="10"/>
      <c r="U9" s="10"/>
      <c r="V9" s="10"/>
      <c r="W9" s="10"/>
      <c r="X9" s="10"/>
      <c r="Y9" s="10"/>
      <c r="Z9" s="54">
        <f t="shared" si="4"/>
        <v>0</v>
      </c>
      <c r="AA9" s="9">
        <f t="shared" si="5"/>
        <v>0</v>
      </c>
      <c r="AB9" s="10"/>
      <c r="AC9" s="10"/>
      <c r="AD9" s="10"/>
      <c r="AE9" s="10"/>
      <c r="AF9" s="10"/>
      <c r="AG9" s="10"/>
      <c r="AH9" s="10"/>
      <c r="AI9" s="54">
        <f t="shared" si="12"/>
        <v>1</v>
      </c>
      <c r="AJ9" s="9">
        <f t="shared" si="6"/>
        <v>0</v>
      </c>
      <c r="AK9" s="10"/>
      <c r="AL9" s="10"/>
      <c r="AM9" s="10"/>
      <c r="AN9" s="10"/>
      <c r="AO9" s="54">
        <f t="shared" si="13"/>
        <v>0</v>
      </c>
      <c r="AP9" s="9">
        <f t="shared" si="7"/>
        <v>0</v>
      </c>
      <c r="AQ9" s="10"/>
      <c r="AR9" s="10"/>
      <c r="AS9" s="54">
        <f t="shared" si="14"/>
        <v>0</v>
      </c>
      <c r="AT9" s="9">
        <f t="shared" si="19"/>
        <v>0</v>
      </c>
      <c r="AU9" s="10"/>
      <c r="AV9" s="10"/>
      <c r="AW9" s="54">
        <f t="shared" si="15"/>
        <v>0</v>
      </c>
      <c r="AX9" s="9">
        <f t="shared" si="8"/>
        <v>0</v>
      </c>
      <c r="AY9" s="10"/>
      <c r="AZ9" s="10"/>
      <c r="BA9" s="10"/>
      <c r="BB9" s="10"/>
      <c r="BC9" s="54">
        <f t="shared" si="16"/>
        <v>1</v>
      </c>
      <c r="BD9" s="9">
        <f t="shared" si="9"/>
        <v>0</v>
      </c>
      <c r="BE9" s="10"/>
      <c r="BF9" s="10"/>
      <c r="BG9" s="54">
        <f t="shared" si="17"/>
        <v>2</v>
      </c>
      <c r="BH9" s="9">
        <f t="shared" si="10"/>
        <v>0</v>
      </c>
      <c r="BI9" s="10"/>
      <c r="BJ9" s="10"/>
      <c r="BK9" s="54">
        <f t="shared" si="18"/>
        <v>0</v>
      </c>
      <c r="BL9" s="76" t="s">
        <v>150</v>
      </c>
    </row>
    <row r="10" spans="1:64" x14ac:dyDescent="0.3">
      <c r="A10" s="26">
        <v>42222</v>
      </c>
      <c r="B10" s="7">
        <f t="shared" si="0"/>
        <v>122</v>
      </c>
      <c r="C10" s="8">
        <f t="shared" si="11"/>
        <v>1030</v>
      </c>
      <c r="D10" s="9">
        <f t="shared" si="1"/>
        <v>121</v>
      </c>
      <c r="E10" s="10">
        <v>121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4">
        <f t="shared" si="2"/>
        <v>1025</v>
      </c>
      <c r="Q10" s="9">
        <f t="shared" si="3"/>
        <v>0</v>
      </c>
      <c r="R10" s="10"/>
      <c r="S10" s="10"/>
      <c r="T10" s="10"/>
      <c r="U10" s="10"/>
      <c r="V10" s="10"/>
      <c r="W10" s="10"/>
      <c r="X10" s="10"/>
      <c r="Y10" s="10"/>
      <c r="Z10" s="54">
        <f t="shared" si="4"/>
        <v>0</v>
      </c>
      <c r="AA10" s="9">
        <f t="shared" si="5"/>
        <v>0</v>
      </c>
      <c r="AB10" s="10"/>
      <c r="AC10" s="10"/>
      <c r="AD10" s="10"/>
      <c r="AE10" s="10"/>
      <c r="AF10" s="10"/>
      <c r="AG10" s="10"/>
      <c r="AH10" s="10"/>
      <c r="AI10" s="54">
        <f t="shared" si="12"/>
        <v>1</v>
      </c>
      <c r="AJ10" s="9">
        <f t="shared" si="6"/>
        <v>0</v>
      </c>
      <c r="AK10" s="10"/>
      <c r="AL10" s="10"/>
      <c r="AM10" s="10"/>
      <c r="AN10" s="10"/>
      <c r="AO10" s="54">
        <f t="shared" si="13"/>
        <v>0</v>
      </c>
      <c r="AP10" s="9">
        <f t="shared" si="7"/>
        <v>0</v>
      </c>
      <c r="AQ10" s="10"/>
      <c r="AR10" s="10"/>
      <c r="AS10" s="54">
        <f t="shared" si="14"/>
        <v>0</v>
      </c>
      <c r="AT10" s="9">
        <f t="shared" si="19"/>
        <v>0</v>
      </c>
      <c r="AU10" s="10"/>
      <c r="AV10" s="10"/>
      <c r="AW10" s="54">
        <f t="shared" si="15"/>
        <v>0</v>
      </c>
      <c r="AX10" s="9">
        <f t="shared" si="8"/>
        <v>1</v>
      </c>
      <c r="AY10" s="10"/>
      <c r="AZ10" s="10">
        <v>1</v>
      </c>
      <c r="BA10" s="10"/>
      <c r="BB10" s="10"/>
      <c r="BC10" s="54">
        <f t="shared" si="16"/>
        <v>2</v>
      </c>
      <c r="BD10" s="9">
        <f t="shared" si="9"/>
        <v>0</v>
      </c>
      <c r="BE10" s="10"/>
      <c r="BF10" s="10"/>
      <c r="BG10" s="54">
        <f t="shared" si="17"/>
        <v>2</v>
      </c>
      <c r="BH10" s="9">
        <f t="shared" si="10"/>
        <v>0</v>
      </c>
      <c r="BI10" s="10"/>
      <c r="BJ10" s="10"/>
      <c r="BK10" s="54">
        <f t="shared" si="18"/>
        <v>0</v>
      </c>
      <c r="BL10" s="76" t="s">
        <v>111</v>
      </c>
    </row>
    <row r="11" spans="1:64" x14ac:dyDescent="0.3">
      <c r="A11" s="26">
        <v>42223</v>
      </c>
      <c r="B11" s="7">
        <f t="shared" si="0"/>
        <v>216</v>
      </c>
      <c r="C11" s="8">
        <f t="shared" si="11"/>
        <v>1246</v>
      </c>
      <c r="D11" s="9">
        <f t="shared" si="1"/>
        <v>216</v>
      </c>
      <c r="E11" s="10"/>
      <c r="F11" s="10"/>
      <c r="G11" s="10">
        <v>15</v>
      </c>
      <c r="H11" s="10">
        <v>16</v>
      </c>
      <c r="I11" s="10">
        <v>15</v>
      </c>
      <c r="J11" s="10">
        <v>15</v>
      </c>
      <c r="K11" s="10"/>
      <c r="L11" s="10"/>
      <c r="M11" s="10"/>
      <c r="N11" s="10">
        <v>155</v>
      </c>
      <c r="O11" s="10"/>
      <c r="P11" s="54">
        <f t="shared" si="2"/>
        <v>1241</v>
      </c>
      <c r="Q11" s="9">
        <f t="shared" si="3"/>
        <v>0</v>
      </c>
      <c r="R11" s="10"/>
      <c r="S11" s="10"/>
      <c r="T11" s="10"/>
      <c r="U11" s="10"/>
      <c r="V11" s="10"/>
      <c r="W11" s="10"/>
      <c r="X11" s="10"/>
      <c r="Y11" s="10"/>
      <c r="Z11" s="54">
        <f t="shared" si="4"/>
        <v>0</v>
      </c>
      <c r="AA11" s="9">
        <f t="shared" si="5"/>
        <v>0</v>
      </c>
      <c r="AB11" s="10"/>
      <c r="AC11" s="10"/>
      <c r="AD11" s="10"/>
      <c r="AE11" s="10"/>
      <c r="AF11" s="10"/>
      <c r="AG11" s="10"/>
      <c r="AH11" s="10"/>
      <c r="AI11" s="54">
        <f t="shared" si="12"/>
        <v>1</v>
      </c>
      <c r="AJ11" s="9">
        <f t="shared" si="6"/>
        <v>0</v>
      </c>
      <c r="AK11" s="10"/>
      <c r="AL11" s="10"/>
      <c r="AM11" s="10"/>
      <c r="AN11" s="10"/>
      <c r="AO11" s="54">
        <f t="shared" si="13"/>
        <v>0</v>
      </c>
      <c r="AP11" s="9">
        <f t="shared" si="7"/>
        <v>0</v>
      </c>
      <c r="AQ11" s="10"/>
      <c r="AR11" s="10"/>
      <c r="AS11" s="54">
        <f t="shared" si="14"/>
        <v>0</v>
      </c>
      <c r="AT11" s="9">
        <f t="shared" si="19"/>
        <v>0</v>
      </c>
      <c r="AU11" s="10"/>
      <c r="AV11" s="10"/>
      <c r="AW11" s="54">
        <f t="shared" si="15"/>
        <v>0</v>
      </c>
      <c r="AX11" s="9">
        <f t="shared" si="8"/>
        <v>0</v>
      </c>
      <c r="AY11" s="10"/>
      <c r="AZ11" s="10"/>
      <c r="BA11" s="10"/>
      <c r="BB11" s="10"/>
      <c r="BC11" s="54">
        <f t="shared" si="16"/>
        <v>2</v>
      </c>
      <c r="BD11" s="9">
        <f t="shared" si="9"/>
        <v>0</v>
      </c>
      <c r="BE11" s="10"/>
      <c r="BF11" s="10"/>
      <c r="BG11" s="54">
        <f t="shared" si="17"/>
        <v>2</v>
      </c>
      <c r="BH11" s="9">
        <f t="shared" si="10"/>
        <v>0</v>
      </c>
      <c r="BI11" s="10"/>
      <c r="BJ11" s="10"/>
      <c r="BK11" s="54">
        <f t="shared" si="18"/>
        <v>0</v>
      </c>
      <c r="BL11" s="76" t="s">
        <v>112</v>
      </c>
    </row>
    <row r="12" spans="1:64" x14ac:dyDescent="0.3">
      <c r="A12" s="26">
        <v>42224</v>
      </c>
      <c r="B12" s="7">
        <f t="shared" si="0"/>
        <v>42</v>
      </c>
      <c r="C12" s="8">
        <f t="shared" si="11"/>
        <v>1288</v>
      </c>
      <c r="D12" s="9">
        <f t="shared" si="1"/>
        <v>42</v>
      </c>
      <c r="E12" s="10">
        <v>42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54">
        <f t="shared" si="2"/>
        <v>1283</v>
      </c>
      <c r="Q12" s="9">
        <f t="shared" si="3"/>
        <v>0</v>
      </c>
      <c r="R12" s="10"/>
      <c r="S12" s="10"/>
      <c r="T12" s="10"/>
      <c r="U12" s="10"/>
      <c r="V12" s="10"/>
      <c r="W12" s="10"/>
      <c r="X12" s="10"/>
      <c r="Y12" s="10"/>
      <c r="Z12" s="54">
        <f t="shared" si="4"/>
        <v>0</v>
      </c>
      <c r="AA12" s="9">
        <f t="shared" si="5"/>
        <v>0</v>
      </c>
      <c r="AB12" s="10"/>
      <c r="AC12" s="10"/>
      <c r="AD12" s="10"/>
      <c r="AE12" s="10"/>
      <c r="AF12" s="10"/>
      <c r="AG12" s="10"/>
      <c r="AH12" s="10"/>
      <c r="AI12" s="54">
        <f t="shared" si="12"/>
        <v>1</v>
      </c>
      <c r="AJ12" s="9">
        <f t="shared" si="6"/>
        <v>0</v>
      </c>
      <c r="AK12" s="10"/>
      <c r="AL12" s="10"/>
      <c r="AM12" s="10"/>
      <c r="AN12" s="10"/>
      <c r="AO12" s="54">
        <f t="shared" si="13"/>
        <v>0</v>
      </c>
      <c r="AP12" s="9">
        <f t="shared" si="7"/>
        <v>0</v>
      </c>
      <c r="AQ12" s="10"/>
      <c r="AR12" s="10"/>
      <c r="AS12" s="54">
        <f t="shared" si="14"/>
        <v>0</v>
      </c>
      <c r="AT12" s="9">
        <f t="shared" si="19"/>
        <v>0</v>
      </c>
      <c r="AU12" s="10"/>
      <c r="AV12" s="10"/>
      <c r="AW12" s="54">
        <f t="shared" si="15"/>
        <v>0</v>
      </c>
      <c r="AX12" s="9">
        <f t="shared" si="8"/>
        <v>0</v>
      </c>
      <c r="AY12" s="10"/>
      <c r="AZ12" s="10"/>
      <c r="BA12" s="10"/>
      <c r="BB12" s="10"/>
      <c r="BC12" s="54">
        <f t="shared" si="16"/>
        <v>2</v>
      </c>
      <c r="BD12" s="9">
        <f t="shared" si="9"/>
        <v>0</v>
      </c>
      <c r="BE12" s="10"/>
      <c r="BF12" s="10"/>
      <c r="BG12" s="54">
        <f t="shared" si="17"/>
        <v>2</v>
      </c>
      <c r="BH12" s="9">
        <f t="shared" si="10"/>
        <v>0</v>
      </c>
      <c r="BI12" s="10"/>
      <c r="BJ12" s="10"/>
      <c r="BK12" s="54">
        <f t="shared" si="18"/>
        <v>0</v>
      </c>
      <c r="BL12" s="76" t="s">
        <v>113</v>
      </c>
    </row>
    <row r="13" spans="1:64" x14ac:dyDescent="0.3">
      <c r="A13" s="26">
        <v>42225</v>
      </c>
      <c r="B13" s="7">
        <f t="shared" si="0"/>
        <v>44</v>
      </c>
      <c r="C13" s="8">
        <f t="shared" si="11"/>
        <v>1332</v>
      </c>
      <c r="D13" s="9">
        <f t="shared" si="1"/>
        <v>44</v>
      </c>
      <c r="E13" s="10">
        <v>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4">
        <f t="shared" si="2"/>
        <v>1327</v>
      </c>
      <c r="Q13" s="9">
        <f t="shared" si="3"/>
        <v>0</v>
      </c>
      <c r="R13" s="10"/>
      <c r="S13" s="10"/>
      <c r="T13" s="10"/>
      <c r="U13" s="10"/>
      <c r="V13" s="10"/>
      <c r="W13" s="10"/>
      <c r="X13" s="10"/>
      <c r="Y13" s="10"/>
      <c r="Z13" s="54">
        <f t="shared" si="4"/>
        <v>0</v>
      </c>
      <c r="AA13" s="9">
        <f t="shared" si="5"/>
        <v>0</v>
      </c>
      <c r="AB13" s="10"/>
      <c r="AC13" s="10"/>
      <c r="AD13" s="10"/>
      <c r="AE13" s="10"/>
      <c r="AF13" s="10"/>
      <c r="AG13" s="10"/>
      <c r="AH13" s="10"/>
      <c r="AI13" s="54">
        <f t="shared" si="12"/>
        <v>1</v>
      </c>
      <c r="AJ13" s="9">
        <f t="shared" si="6"/>
        <v>0</v>
      </c>
      <c r="AK13" s="10"/>
      <c r="AL13" s="10"/>
      <c r="AM13" s="10"/>
      <c r="AN13" s="10"/>
      <c r="AO13" s="54">
        <f t="shared" si="13"/>
        <v>0</v>
      </c>
      <c r="AP13" s="9">
        <f t="shared" si="7"/>
        <v>0</v>
      </c>
      <c r="AQ13" s="10"/>
      <c r="AR13" s="10"/>
      <c r="AS13" s="54">
        <f>SUM(AP13+AS12)</f>
        <v>0</v>
      </c>
      <c r="AT13" s="9">
        <f t="shared" si="19"/>
        <v>0</v>
      </c>
      <c r="AU13" s="10"/>
      <c r="AV13" s="10"/>
      <c r="AW13" s="54">
        <f t="shared" si="15"/>
        <v>0</v>
      </c>
      <c r="AX13" s="9">
        <f t="shared" si="8"/>
        <v>0</v>
      </c>
      <c r="AY13" s="10"/>
      <c r="AZ13" s="10"/>
      <c r="BA13" s="10"/>
      <c r="BB13" s="10"/>
      <c r="BC13" s="54">
        <f t="shared" si="16"/>
        <v>2</v>
      </c>
      <c r="BD13" s="9">
        <f t="shared" si="9"/>
        <v>0</v>
      </c>
      <c r="BE13" s="10"/>
      <c r="BF13" s="10"/>
      <c r="BG13" s="54">
        <f t="shared" si="17"/>
        <v>2</v>
      </c>
      <c r="BH13" s="9">
        <f t="shared" si="10"/>
        <v>0</v>
      </c>
      <c r="BI13" s="10"/>
      <c r="BJ13" s="10"/>
      <c r="BK13" s="54">
        <f t="shared" si="18"/>
        <v>0</v>
      </c>
      <c r="BL13" s="76" t="s">
        <v>114</v>
      </c>
    </row>
    <row r="14" spans="1:64" x14ac:dyDescent="0.3">
      <c r="A14" s="26">
        <v>42226</v>
      </c>
      <c r="B14" s="7">
        <f t="shared" si="0"/>
        <v>11</v>
      </c>
      <c r="C14" s="8">
        <f t="shared" si="11"/>
        <v>1343</v>
      </c>
      <c r="D14" s="9">
        <f t="shared" si="1"/>
        <v>11</v>
      </c>
      <c r="E14" s="10">
        <v>11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4">
        <f t="shared" si="2"/>
        <v>1338</v>
      </c>
      <c r="Q14" s="9">
        <f t="shared" si="3"/>
        <v>0</v>
      </c>
      <c r="R14" s="10"/>
      <c r="S14" s="10"/>
      <c r="T14" s="10"/>
      <c r="U14" s="10"/>
      <c r="V14" s="10"/>
      <c r="W14" s="10"/>
      <c r="X14" s="10"/>
      <c r="Y14" s="10"/>
      <c r="Z14" s="54">
        <f t="shared" si="4"/>
        <v>0</v>
      </c>
      <c r="AA14" s="9">
        <f t="shared" si="5"/>
        <v>0</v>
      </c>
      <c r="AB14" s="10"/>
      <c r="AC14" s="10"/>
      <c r="AD14" s="10"/>
      <c r="AE14" s="10"/>
      <c r="AF14" s="10"/>
      <c r="AG14" s="10"/>
      <c r="AH14" s="10"/>
      <c r="AI14" s="54">
        <f t="shared" si="12"/>
        <v>1</v>
      </c>
      <c r="AJ14" s="9">
        <f t="shared" si="6"/>
        <v>0</v>
      </c>
      <c r="AK14" s="10"/>
      <c r="AL14" s="10"/>
      <c r="AM14" s="10"/>
      <c r="AN14" s="10"/>
      <c r="AO14" s="54">
        <f t="shared" si="13"/>
        <v>0</v>
      </c>
      <c r="AP14" s="9">
        <f t="shared" si="7"/>
        <v>0</v>
      </c>
      <c r="AQ14" s="10"/>
      <c r="AR14" s="10"/>
      <c r="AS14" s="54">
        <f t="shared" si="14"/>
        <v>0</v>
      </c>
      <c r="AT14" s="9">
        <f t="shared" si="19"/>
        <v>0</v>
      </c>
      <c r="AU14" s="10"/>
      <c r="AV14" s="10"/>
      <c r="AW14" s="54">
        <f t="shared" si="15"/>
        <v>0</v>
      </c>
      <c r="AX14" s="9">
        <f t="shared" si="8"/>
        <v>0</v>
      </c>
      <c r="AY14" s="10"/>
      <c r="AZ14" s="10"/>
      <c r="BA14" s="10"/>
      <c r="BB14" s="10"/>
      <c r="BC14" s="54">
        <f t="shared" si="16"/>
        <v>2</v>
      </c>
      <c r="BD14" s="9">
        <f t="shared" si="9"/>
        <v>0</v>
      </c>
      <c r="BE14" s="10"/>
      <c r="BF14" s="10"/>
      <c r="BG14" s="54">
        <f t="shared" si="17"/>
        <v>2</v>
      </c>
      <c r="BH14" s="9">
        <f t="shared" si="10"/>
        <v>0</v>
      </c>
      <c r="BI14" s="10"/>
      <c r="BJ14" s="10"/>
      <c r="BK14" s="54">
        <f t="shared" si="18"/>
        <v>0</v>
      </c>
      <c r="BL14" s="76" t="s">
        <v>115</v>
      </c>
    </row>
    <row r="15" spans="1:64" x14ac:dyDescent="0.3">
      <c r="A15" s="26">
        <v>42227</v>
      </c>
      <c r="B15" s="7">
        <f t="shared" si="0"/>
        <v>59</v>
      </c>
      <c r="C15" s="8">
        <f t="shared" si="11"/>
        <v>1402</v>
      </c>
      <c r="D15" s="9">
        <f t="shared" si="1"/>
        <v>58</v>
      </c>
      <c r="E15" s="10">
        <v>58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4">
        <f t="shared" si="2"/>
        <v>1396</v>
      </c>
      <c r="Q15" s="9">
        <f t="shared" si="3"/>
        <v>0</v>
      </c>
      <c r="R15" s="10"/>
      <c r="S15" s="10"/>
      <c r="T15" s="10"/>
      <c r="U15" s="10"/>
      <c r="V15" s="10"/>
      <c r="W15" s="10"/>
      <c r="X15" s="10"/>
      <c r="Y15" s="10"/>
      <c r="Z15" s="54">
        <f t="shared" si="4"/>
        <v>0</v>
      </c>
      <c r="AA15" s="9">
        <f t="shared" si="5"/>
        <v>0</v>
      </c>
      <c r="AB15" s="10"/>
      <c r="AC15" s="10"/>
      <c r="AD15" s="10"/>
      <c r="AE15" s="10"/>
      <c r="AF15" s="10"/>
      <c r="AG15" s="10"/>
      <c r="AH15" s="10"/>
      <c r="AI15" s="54">
        <f t="shared" si="12"/>
        <v>1</v>
      </c>
      <c r="AJ15" s="9">
        <f t="shared" si="6"/>
        <v>0</v>
      </c>
      <c r="AK15" s="10"/>
      <c r="AL15" s="10"/>
      <c r="AM15" s="10"/>
      <c r="AN15" s="10"/>
      <c r="AO15" s="54">
        <f t="shared" si="13"/>
        <v>0</v>
      </c>
      <c r="AP15" s="9">
        <f t="shared" si="7"/>
        <v>0</v>
      </c>
      <c r="AQ15" s="10"/>
      <c r="AR15" s="10"/>
      <c r="AS15" s="54">
        <f t="shared" si="14"/>
        <v>0</v>
      </c>
      <c r="AT15" s="9">
        <f t="shared" si="19"/>
        <v>0</v>
      </c>
      <c r="AU15" s="10"/>
      <c r="AV15" s="10"/>
      <c r="AW15" s="54">
        <f>SUM(AT15+AW14)</f>
        <v>0</v>
      </c>
      <c r="AX15" s="9">
        <f t="shared" si="8"/>
        <v>0</v>
      </c>
      <c r="AY15" s="10"/>
      <c r="AZ15" s="10"/>
      <c r="BA15" s="10"/>
      <c r="BB15" s="10"/>
      <c r="BC15" s="54">
        <f t="shared" si="16"/>
        <v>2</v>
      </c>
      <c r="BD15" s="9">
        <f t="shared" si="9"/>
        <v>1</v>
      </c>
      <c r="BE15" s="10">
        <v>1</v>
      </c>
      <c r="BF15" s="10"/>
      <c r="BG15" s="54">
        <f t="shared" si="17"/>
        <v>3</v>
      </c>
      <c r="BH15" s="9">
        <f t="shared" si="10"/>
        <v>0</v>
      </c>
      <c r="BI15" s="10"/>
      <c r="BJ15" s="10"/>
      <c r="BK15" s="54">
        <f t="shared" si="18"/>
        <v>0</v>
      </c>
      <c r="BL15" s="76" t="s">
        <v>228</v>
      </c>
    </row>
    <row r="16" spans="1:64" x14ac:dyDescent="0.3">
      <c r="A16" s="26">
        <v>42228</v>
      </c>
      <c r="B16" s="7">
        <f t="shared" si="0"/>
        <v>0</v>
      </c>
      <c r="C16" s="8">
        <f t="shared" si="11"/>
        <v>1402</v>
      </c>
      <c r="D16" s="9">
        <f t="shared" si="1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4">
        <f t="shared" si="2"/>
        <v>1396</v>
      </c>
      <c r="Q16" s="9">
        <f t="shared" si="3"/>
        <v>0</v>
      </c>
      <c r="R16" s="10"/>
      <c r="S16" s="10"/>
      <c r="T16" s="10"/>
      <c r="U16" s="10"/>
      <c r="V16" s="10"/>
      <c r="W16" s="10"/>
      <c r="X16" s="10"/>
      <c r="Y16" s="10"/>
      <c r="Z16" s="54">
        <f t="shared" si="4"/>
        <v>0</v>
      </c>
      <c r="AA16" s="9">
        <f t="shared" si="5"/>
        <v>0</v>
      </c>
      <c r="AB16" s="10"/>
      <c r="AC16" s="10"/>
      <c r="AD16" s="10"/>
      <c r="AE16" s="10"/>
      <c r="AF16" s="10"/>
      <c r="AG16" s="10"/>
      <c r="AH16" s="10"/>
      <c r="AI16" s="54">
        <f t="shared" si="12"/>
        <v>1</v>
      </c>
      <c r="AJ16" s="9">
        <f t="shared" si="6"/>
        <v>0</v>
      </c>
      <c r="AK16" s="10"/>
      <c r="AL16" s="10"/>
      <c r="AM16" s="10"/>
      <c r="AN16" s="10"/>
      <c r="AO16" s="54">
        <f t="shared" si="13"/>
        <v>0</v>
      </c>
      <c r="AP16" s="9">
        <f t="shared" si="7"/>
        <v>0</v>
      </c>
      <c r="AQ16" s="10"/>
      <c r="AR16" s="10"/>
      <c r="AS16" s="54">
        <f t="shared" si="14"/>
        <v>0</v>
      </c>
      <c r="AT16" s="9">
        <f t="shared" si="19"/>
        <v>0</v>
      </c>
      <c r="AU16" s="10"/>
      <c r="AV16" s="10"/>
      <c r="AW16" s="54">
        <f t="shared" si="15"/>
        <v>0</v>
      </c>
      <c r="AX16" s="9">
        <f t="shared" si="8"/>
        <v>0</v>
      </c>
      <c r="AY16" s="10"/>
      <c r="AZ16" s="10"/>
      <c r="BA16" s="10"/>
      <c r="BB16" s="10"/>
      <c r="BC16" s="54">
        <f t="shared" si="16"/>
        <v>2</v>
      </c>
      <c r="BD16" s="9">
        <f t="shared" si="9"/>
        <v>0</v>
      </c>
      <c r="BE16" s="10"/>
      <c r="BF16" s="10"/>
      <c r="BG16" s="54">
        <f t="shared" si="17"/>
        <v>3</v>
      </c>
      <c r="BH16" s="9">
        <f t="shared" si="10"/>
        <v>0</v>
      </c>
      <c r="BI16" s="10"/>
      <c r="BJ16" s="10"/>
      <c r="BK16" s="54">
        <f t="shared" si="18"/>
        <v>0</v>
      </c>
      <c r="BL16" s="76" t="s">
        <v>116</v>
      </c>
    </row>
    <row r="17" spans="1:64" x14ac:dyDescent="0.3">
      <c r="A17" s="26">
        <v>42229</v>
      </c>
      <c r="B17" s="7">
        <f t="shared" si="0"/>
        <v>20</v>
      </c>
      <c r="C17" s="8">
        <f t="shared" si="11"/>
        <v>1422</v>
      </c>
      <c r="D17" s="9">
        <f t="shared" si="1"/>
        <v>20</v>
      </c>
      <c r="E17" s="10">
        <v>20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4">
        <f t="shared" si="2"/>
        <v>1416</v>
      </c>
      <c r="Q17" s="9">
        <f t="shared" si="3"/>
        <v>0</v>
      </c>
      <c r="R17" s="10"/>
      <c r="S17" s="10"/>
      <c r="T17" s="10"/>
      <c r="U17" s="10"/>
      <c r="V17" s="10"/>
      <c r="W17" s="10"/>
      <c r="X17" s="10"/>
      <c r="Y17" s="10"/>
      <c r="Z17" s="54">
        <f t="shared" si="4"/>
        <v>0</v>
      </c>
      <c r="AA17" s="9">
        <f t="shared" si="5"/>
        <v>0</v>
      </c>
      <c r="AB17" s="10"/>
      <c r="AC17" s="10"/>
      <c r="AD17" s="10"/>
      <c r="AE17" s="10"/>
      <c r="AF17" s="10"/>
      <c r="AG17" s="10"/>
      <c r="AH17" s="10"/>
      <c r="AI17" s="54">
        <f t="shared" si="12"/>
        <v>1</v>
      </c>
      <c r="AJ17" s="9">
        <f t="shared" si="6"/>
        <v>0</v>
      </c>
      <c r="AK17" s="10"/>
      <c r="AL17" s="10"/>
      <c r="AM17" s="10"/>
      <c r="AN17" s="10"/>
      <c r="AO17" s="54">
        <f t="shared" si="13"/>
        <v>0</v>
      </c>
      <c r="AP17" s="9">
        <f t="shared" si="7"/>
        <v>0</v>
      </c>
      <c r="AQ17" s="10"/>
      <c r="AR17" s="10"/>
      <c r="AS17" s="54">
        <f t="shared" si="14"/>
        <v>0</v>
      </c>
      <c r="AT17" s="9">
        <f t="shared" si="19"/>
        <v>0</v>
      </c>
      <c r="AU17" s="10"/>
      <c r="AV17" s="10"/>
      <c r="AW17" s="54">
        <f t="shared" si="15"/>
        <v>0</v>
      </c>
      <c r="AX17" s="9">
        <f t="shared" si="8"/>
        <v>0</v>
      </c>
      <c r="AY17" s="10"/>
      <c r="AZ17" s="10"/>
      <c r="BA17" s="10"/>
      <c r="BB17" s="10"/>
      <c r="BC17" s="54">
        <f t="shared" si="16"/>
        <v>2</v>
      </c>
      <c r="BD17" s="9">
        <f>SUM(BE17:BF17)</f>
        <v>0</v>
      </c>
      <c r="BE17" s="10"/>
      <c r="BF17" s="10"/>
      <c r="BG17" s="54">
        <f t="shared" si="17"/>
        <v>3</v>
      </c>
      <c r="BH17" s="9">
        <f t="shared" si="10"/>
        <v>0</v>
      </c>
      <c r="BI17" s="10"/>
      <c r="BJ17" s="10"/>
      <c r="BK17" s="54">
        <f t="shared" si="18"/>
        <v>0</v>
      </c>
      <c r="BL17" s="76" t="s">
        <v>117</v>
      </c>
    </row>
    <row r="18" spans="1:64" x14ac:dyDescent="0.3">
      <c r="A18" s="26">
        <v>42230</v>
      </c>
      <c r="B18" s="7">
        <f t="shared" si="0"/>
        <v>47</v>
      </c>
      <c r="C18" s="8">
        <f t="shared" si="11"/>
        <v>1469</v>
      </c>
      <c r="D18" s="9">
        <f t="shared" si="1"/>
        <v>47</v>
      </c>
      <c r="E18" s="10"/>
      <c r="F18" s="10"/>
      <c r="G18" s="10">
        <v>4</v>
      </c>
      <c r="H18" s="10">
        <v>4</v>
      </c>
      <c r="I18" s="10"/>
      <c r="J18" s="10"/>
      <c r="K18" s="10"/>
      <c r="L18" s="10"/>
      <c r="M18" s="10"/>
      <c r="N18" s="10">
        <v>39</v>
      </c>
      <c r="O18" s="10"/>
      <c r="P18" s="54">
        <f t="shared" si="2"/>
        <v>1463</v>
      </c>
      <c r="Q18" s="9">
        <f t="shared" si="3"/>
        <v>0</v>
      </c>
      <c r="R18" s="10"/>
      <c r="S18" s="10"/>
      <c r="T18" s="10"/>
      <c r="U18" s="10"/>
      <c r="V18" s="10"/>
      <c r="W18" s="10"/>
      <c r="X18" s="10"/>
      <c r="Y18" s="10"/>
      <c r="Z18" s="54">
        <f t="shared" si="4"/>
        <v>0</v>
      </c>
      <c r="AA18" s="9">
        <f t="shared" si="5"/>
        <v>0</v>
      </c>
      <c r="AB18" s="10"/>
      <c r="AC18" s="10"/>
      <c r="AD18" s="10"/>
      <c r="AE18" s="10"/>
      <c r="AF18" s="10"/>
      <c r="AG18" s="10"/>
      <c r="AH18" s="10"/>
      <c r="AI18" s="54">
        <f t="shared" si="12"/>
        <v>1</v>
      </c>
      <c r="AJ18" s="9">
        <f t="shared" si="6"/>
        <v>0</v>
      </c>
      <c r="AK18" s="10"/>
      <c r="AL18" s="10"/>
      <c r="AM18" s="10"/>
      <c r="AN18" s="10"/>
      <c r="AO18" s="54">
        <f t="shared" si="13"/>
        <v>0</v>
      </c>
      <c r="AP18" s="9">
        <f t="shared" si="7"/>
        <v>0</v>
      </c>
      <c r="AQ18" s="10"/>
      <c r="AR18" s="10"/>
      <c r="AS18" s="54">
        <f t="shared" si="14"/>
        <v>0</v>
      </c>
      <c r="AT18" s="9">
        <f t="shared" si="19"/>
        <v>0</v>
      </c>
      <c r="AU18" s="10"/>
      <c r="AV18" s="10"/>
      <c r="AW18" s="54">
        <f t="shared" si="15"/>
        <v>0</v>
      </c>
      <c r="AX18" s="9">
        <f t="shared" si="8"/>
        <v>0</v>
      </c>
      <c r="AY18" s="10"/>
      <c r="AZ18" s="10"/>
      <c r="BA18" s="10"/>
      <c r="BB18" s="10"/>
      <c r="BC18" s="54">
        <f t="shared" si="16"/>
        <v>2</v>
      </c>
      <c r="BD18" s="9">
        <f t="shared" si="9"/>
        <v>0</v>
      </c>
      <c r="BE18" s="10"/>
      <c r="BF18" s="10"/>
      <c r="BG18" s="54">
        <f t="shared" si="17"/>
        <v>3</v>
      </c>
      <c r="BH18" s="9">
        <f t="shared" si="10"/>
        <v>0</v>
      </c>
      <c r="BI18" s="10"/>
      <c r="BJ18" s="10"/>
      <c r="BK18" s="54">
        <f t="shared" si="18"/>
        <v>0</v>
      </c>
      <c r="BL18" s="76" t="s">
        <v>118</v>
      </c>
    </row>
    <row r="19" spans="1:64" x14ac:dyDescent="0.3">
      <c r="A19" s="26">
        <v>42231</v>
      </c>
      <c r="B19" s="7">
        <f t="shared" si="0"/>
        <v>31</v>
      </c>
      <c r="C19" s="8">
        <f t="shared" si="11"/>
        <v>1500</v>
      </c>
      <c r="D19" s="9">
        <f t="shared" si="1"/>
        <v>31</v>
      </c>
      <c r="E19" s="10">
        <v>24</v>
      </c>
      <c r="F19" s="10"/>
      <c r="G19" s="10"/>
      <c r="H19" s="10"/>
      <c r="I19" s="10">
        <v>3</v>
      </c>
      <c r="J19" s="10">
        <v>4</v>
      </c>
      <c r="K19" s="10"/>
      <c r="L19" s="10"/>
      <c r="M19" s="10"/>
      <c r="N19" s="10"/>
      <c r="O19" s="10"/>
      <c r="P19" s="54">
        <f t="shared" si="2"/>
        <v>1494</v>
      </c>
      <c r="Q19" s="9">
        <f t="shared" si="3"/>
        <v>0</v>
      </c>
      <c r="R19" s="10"/>
      <c r="S19" s="10"/>
      <c r="T19" s="10"/>
      <c r="U19" s="10"/>
      <c r="V19" s="10"/>
      <c r="W19" s="10"/>
      <c r="X19" s="10"/>
      <c r="Y19" s="10"/>
      <c r="Z19" s="54">
        <f t="shared" si="4"/>
        <v>0</v>
      </c>
      <c r="AA19" s="9">
        <f t="shared" si="5"/>
        <v>0</v>
      </c>
      <c r="AB19" s="10"/>
      <c r="AC19" s="10"/>
      <c r="AD19" s="10"/>
      <c r="AE19" s="10"/>
      <c r="AF19" s="10"/>
      <c r="AG19" s="10"/>
      <c r="AH19" s="10"/>
      <c r="AI19" s="54">
        <f t="shared" si="12"/>
        <v>1</v>
      </c>
      <c r="AJ19" s="9">
        <f t="shared" si="6"/>
        <v>0</v>
      </c>
      <c r="AK19" s="10"/>
      <c r="AL19" s="10"/>
      <c r="AM19" s="10"/>
      <c r="AN19" s="10"/>
      <c r="AO19" s="54">
        <f t="shared" si="13"/>
        <v>0</v>
      </c>
      <c r="AP19" s="9">
        <f t="shared" si="7"/>
        <v>0</v>
      </c>
      <c r="AQ19" s="10"/>
      <c r="AR19" s="10"/>
      <c r="AS19" s="54">
        <f t="shared" si="14"/>
        <v>0</v>
      </c>
      <c r="AT19" s="9">
        <f t="shared" si="19"/>
        <v>0</v>
      </c>
      <c r="AU19" s="10"/>
      <c r="AV19" s="10"/>
      <c r="AW19" s="54">
        <f t="shared" si="15"/>
        <v>0</v>
      </c>
      <c r="AX19" s="9">
        <f t="shared" si="8"/>
        <v>0</v>
      </c>
      <c r="AY19" s="10"/>
      <c r="AZ19" s="10"/>
      <c r="BA19" s="10"/>
      <c r="BB19" s="10"/>
      <c r="BC19" s="54">
        <f t="shared" si="16"/>
        <v>2</v>
      </c>
      <c r="BD19" s="9">
        <f t="shared" si="9"/>
        <v>0</v>
      </c>
      <c r="BE19" s="10"/>
      <c r="BF19" s="10"/>
      <c r="BG19" s="54">
        <f t="shared" si="17"/>
        <v>3</v>
      </c>
      <c r="BH19" s="9">
        <f t="shared" si="10"/>
        <v>0</v>
      </c>
      <c r="BI19" s="10"/>
      <c r="BJ19" s="10"/>
      <c r="BK19" s="54">
        <f t="shared" si="18"/>
        <v>0</v>
      </c>
      <c r="BL19" s="76" t="s">
        <v>119</v>
      </c>
    </row>
    <row r="20" spans="1:64" x14ac:dyDescent="0.3">
      <c r="A20" s="26">
        <v>42232</v>
      </c>
      <c r="B20" s="7">
        <f t="shared" si="0"/>
        <v>15</v>
      </c>
      <c r="C20" s="8">
        <f t="shared" si="11"/>
        <v>1515</v>
      </c>
      <c r="D20" s="9">
        <f t="shared" si="1"/>
        <v>14</v>
      </c>
      <c r="E20" s="10">
        <v>14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4">
        <f t="shared" si="2"/>
        <v>1508</v>
      </c>
      <c r="Q20" s="9">
        <f t="shared" si="3"/>
        <v>0</v>
      </c>
      <c r="R20" s="10"/>
      <c r="S20" s="10"/>
      <c r="T20" s="10"/>
      <c r="U20" s="10"/>
      <c r="V20" s="10"/>
      <c r="W20" s="10"/>
      <c r="X20" s="10"/>
      <c r="Y20" s="10"/>
      <c r="Z20" s="54">
        <f t="shared" si="4"/>
        <v>0</v>
      </c>
      <c r="AA20" s="9">
        <f t="shared" si="5"/>
        <v>0</v>
      </c>
      <c r="AB20" s="10"/>
      <c r="AC20" s="10"/>
      <c r="AD20" s="10"/>
      <c r="AE20" s="10"/>
      <c r="AF20" s="10"/>
      <c r="AG20" s="10"/>
      <c r="AH20" s="10"/>
      <c r="AI20" s="54">
        <f t="shared" si="12"/>
        <v>1</v>
      </c>
      <c r="AJ20" s="9">
        <f t="shared" si="6"/>
        <v>0</v>
      </c>
      <c r="AK20" s="10"/>
      <c r="AL20" s="10"/>
      <c r="AM20" s="10"/>
      <c r="AN20" s="10"/>
      <c r="AO20" s="54">
        <f t="shared" si="13"/>
        <v>0</v>
      </c>
      <c r="AP20" s="9">
        <f t="shared" si="7"/>
        <v>1</v>
      </c>
      <c r="AQ20" s="10">
        <v>1</v>
      </c>
      <c r="AR20" s="10"/>
      <c r="AS20" s="54">
        <f t="shared" si="14"/>
        <v>1</v>
      </c>
      <c r="AT20" s="9">
        <f t="shared" si="19"/>
        <v>0</v>
      </c>
      <c r="AU20" s="10"/>
      <c r="AV20" s="10"/>
      <c r="AW20" s="54">
        <f t="shared" si="15"/>
        <v>0</v>
      </c>
      <c r="AX20" s="9">
        <f t="shared" si="8"/>
        <v>0</v>
      </c>
      <c r="AY20" s="10"/>
      <c r="AZ20" s="10"/>
      <c r="BA20" s="10"/>
      <c r="BB20" s="10"/>
      <c r="BC20" s="54">
        <f t="shared" si="16"/>
        <v>2</v>
      </c>
      <c r="BD20" s="9">
        <f t="shared" si="9"/>
        <v>0</v>
      </c>
      <c r="BE20" s="10"/>
      <c r="BF20" s="10"/>
      <c r="BG20" s="54">
        <f t="shared" si="17"/>
        <v>3</v>
      </c>
      <c r="BH20" s="9">
        <f t="shared" si="10"/>
        <v>0</v>
      </c>
      <c r="BI20" s="10"/>
      <c r="BJ20" s="10"/>
      <c r="BK20" s="54">
        <f t="shared" si="18"/>
        <v>0</v>
      </c>
      <c r="BL20" s="76" t="s">
        <v>152</v>
      </c>
    </row>
    <row r="21" spans="1:64" x14ac:dyDescent="0.3">
      <c r="A21" s="26">
        <v>42233</v>
      </c>
      <c r="B21" s="7">
        <f t="shared" si="0"/>
        <v>48</v>
      </c>
      <c r="C21" s="8">
        <f t="shared" si="11"/>
        <v>1563</v>
      </c>
      <c r="D21" s="9">
        <f t="shared" si="1"/>
        <v>47</v>
      </c>
      <c r="E21" s="10">
        <v>47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4">
        <f t="shared" si="2"/>
        <v>1555</v>
      </c>
      <c r="Q21" s="9">
        <f t="shared" si="3"/>
        <v>0</v>
      </c>
      <c r="R21" s="10"/>
      <c r="S21" s="10"/>
      <c r="T21" s="10"/>
      <c r="U21" s="10"/>
      <c r="V21" s="10"/>
      <c r="W21" s="10"/>
      <c r="X21" s="10"/>
      <c r="Y21" s="10"/>
      <c r="Z21" s="54">
        <f t="shared" si="4"/>
        <v>0</v>
      </c>
      <c r="AA21" s="9">
        <f t="shared" si="5"/>
        <v>0</v>
      </c>
      <c r="AB21" s="10"/>
      <c r="AC21" s="10"/>
      <c r="AD21" s="10"/>
      <c r="AE21" s="10"/>
      <c r="AF21" s="10"/>
      <c r="AG21" s="10"/>
      <c r="AH21" s="10"/>
      <c r="AI21" s="54">
        <f t="shared" si="12"/>
        <v>1</v>
      </c>
      <c r="AJ21" s="9">
        <f t="shared" si="6"/>
        <v>0</v>
      </c>
      <c r="AK21" s="10"/>
      <c r="AL21" s="10"/>
      <c r="AM21" s="10"/>
      <c r="AN21" s="10"/>
      <c r="AO21" s="54">
        <f t="shared" si="13"/>
        <v>0</v>
      </c>
      <c r="AP21" s="9">
        <f t="shared" si="7"/>
        <v>0</v>
      </c>
      <c r="AQ21" s="10"/>
      <c r="AR21" s="10"/>
      <c r="AS21" s="54">
        <f t="shared" si="14"/>
        <v>1</v>
      </c>
      <c r="AT21" s="9">
        <f t="shared" si="19"/>
        <v>0</v>
      </c>
      <c r="AU21" s="10"/>
      <c r="AV21" s="10"/>
      <c r="AW21" s="54">
        <f t="shared" si="15"/>
        <v>0</v>
      </c>
      <c r="AX21" s="9">
        <f t="shared" si="8"/>
        <v>0</v>
      </c>
      <c r="AY21" s="10"/>
      <c r="AZ21" s="10"/>
      <c r="BA21" s="10"/>
      <c r="BB21" s="10" t="s">
        <v>24</v>
      </c>
      <c r="BC21" s="54">
        <f t="shared" si="16"/>
        <v>2</v>
      </c>
      <c r="BD21" s="9">
        <f t="shared" si="9"/>
        <v>1</v>
      </c>
      <c r="BE21" s="10">
        <v>1</v>
      </c>
      <c r="BF21" s="10"/>
      <c r="BG21" s="54">
        <f t="shared" si="17"/>
        <v>4</v>
      </c>
      <c r="BH21" s="9">
        <f t="shared" si="10"/>
        <v>0</v>
      </c>
      <c r="BI21" s="10"/>
      <c r="BJ21" s="10"/>
      <c r="BK21" s="54">
        <f t="shared" si="18"/>
        <v>0</v>
      </c>
      <c r="BL21" s="76" t="s">
        <v>229</v>
      </c>
    </row>
    <row r="22" spans="1:64" x14ac:dyDescent="0.3">
      <c r="A22" s="26">
        <v>42234</v>
      </c>
      <c r="B22" s="7">
        <f t="shared" si="0"/>
        <v>93</v>
      </c>
      <c r="C22" s="8">
        <f t="shared" si="11"/>
        <v>1656</v>
      </c>
      <c r="D22" s="9">
        <f t="shared" si="1"/>
        <v>93</v>
      </c>
      <c r="E22" s="10">
        <v>93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4">
        <f t="shared" si="2"/>
        <v>1648</v>
      </c>
      <c r="Q22" s="9">
        <f t="shared" si="3"/>
        <v>0</v>
      </c>
      <c r="R22" s="10"/>
      <c r="S22" s="10"/>
      <c r="T22" s="10"/>
      <c r="U22" s="10"/>
      <c r="V22" s="10"/>
      <c r="W22" s="10"/>
      <c r="X22" s="10"/>
      <c r="Y22" s="10"/>
      <c r="Z22" s="54">
        <f t="shared" si="4"/>
        <v>0</v>
      </c>
      <c r="AA22" s="9">
        <f t="shared" si="5"/>
        <v>0</v>
      </c>
      <c r="AB22" s="10"/>
      <c r="AC22" s="10"/>
      <c r="AD22" s="10"/>
      <c r="AE22" s="10"/>
      <c r="AF22" s="10"/>
      <c r="AG22" s="10"/>
      <c r="AH22" s="10"/>
      <c r="AI22" s="54">
        <f t="shared" si="12"/>
        <v>1</v>
      </c>
      <c r="AJ22" s="9">
        <f t="shared" si="6"/>
        <v>0</v>
      </c>
      <c r="AK22" s="10"/>
      <c r="AL22" s="10"/>
      <c r="AM22" s="10"/>
      <c r="AN22" s="10"/>
      <c r="AO22" s="54">
        <f t="shared" si="13"/>
        <v>0</v>
      </c>
      <c r="AP22" s="9">
        <f t="shared" si="7"/>
        <v>0</v>
      </c>
      <c r="AQ22" s="10"/>
      <c r="AR22" s="10"/>
      <c r="AS22" s="54">
        <f t="shared" si="14"/>
        <v>1</v>
      </c>
      <c r="AT22" s="9">
        <f t="shared" si="19"/>
        <v>0</v>
      </c>
      <c r="AU22" s="10"/>
      <c r="AV22" s="10"/>
      <c r="AW22" s="54">
        <f t="shared" si="15"/>
        <v>0</v>
      </c>
      <c r="AX22" s="9">
        <f t="shared" si="8"/>
        <v>0</v>
      </c>
      <c r="AY22" s="10"/>
      <c r="AZ22" s="10"/>
      <c r="BA22" s="10"/>
      <c r="BB22" s="10"/>
      <c r="BC22" s="54">
        <f t="shared" si="16"/>
        <v>2</v>
      </c>
      <c r="BD22" s="9">
        <f t="shared" si="9"/>
        <v>0</v>
      </c>
      <c r="BE22" s="10"/>
      <c r="BF22" s="10"/>
      <c r="BG22" s="54">
        <f t="shared" si="17"/>
        <v>4</v>
      </c>
      <c r="BH22" s="9">
        <f t="shared" si="10"/>
        <v>0</v>
      </c>
      <c r="BI22" s="10"/>
      <c r="BJ22" s="10"/>
      <c r="BK22" s="54">
        <f t="shared" si="18"/>
        <v>0</v>
      </c>
      <c r="BL22" s="76" t="s">
        <v>230</v>
      </c>
    </row>
    <row r="23" spans="1:64" x14ac:dyDescent="0.3">
      <c r="A23" s="26">
        <v>42235</v>
      </c>
      <c r="B23" s="7">
        <f t="shared" si="0"/>
        <v>50</v>
      </c>
      <c r="C23" s="8">
        <f t="shared" si="11"/>
        <v>1706</v>
      </c>
      <c r="D23" s="9">
        <f t="shared" si="1"/>
        <v>50</v>
      </c>
      <c r="E23" s="10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4">
        <f t="shared" si="2"/>
        <v>1698</v>
      </c>
      <c r="Q23" s="9">
        <f t="shared" si="3"/>
        <v>0</v>
      </c>
      <c r="R23" s="10"/>
      <c r="S23" s="10"/>
      <c r="T23" s="10"/>
      <c r="U23" s="10"/>
      <c r="V23" s="10"/>
      <c r="W23" s="10"/>
      <c r="X23" s="10"/>
      <c r="Y23" s="10"/>
      <c r="Z23" s="54">
        <f t="shared" si="4"/>
        <v>0</v>
      </c>
      <c r="AA23" s="9">
        <f t="shared" si="5"/>
        <v>0</v>
      </c>
      <c r="AB23" s="10"/>
      <c r="AC23" s="10"/>
      <c r="AD23" s="10"/>
      <c r="AE23" s="10"/>
      <c r="AF23" s="10"/>
      <c r="AG23" s="10"/>
      <c r="AH23" s="10"/>
      <c r="AI23" s="54">
        <f t="shared" si="12"/>
        <v>1</v>
      </c>
      <c r="AJ23" s="9">
        <f t="shared" si="6"/>
        <v>0</v>
      </c>
      <c r="AK23" s="10"/>
      <c r="AL23" s="10"/>
      <c r="AM23" s="10"/>
      <c r="AN23" s="10"/>
      <c r="AO23" s="54">
        <f t="shared" si="13"/>
        <v>0</v>
      </c>
      <c r="AP23" s="9">
        <f t="shared" si="7"/>
        <v>0</v>
      </c>
      <c r="AQ23" s="10"/>
      <c r="AR23" s="10"/>
      <c r="AS23" s="54">
        <f t="shared" si="14"/>
        <v>1</v>
      </c>
      <c r="AT23" s="9">
        <f t="shared" si="19"/>
        <v>0</v>
      </c>
      <c r="AU23" s="10"/>
      <c r="AV23" s="10"/>
      <c r="AW23" s="54">
        <f t="shared" si="15"/>
        <v>0</v>
      </c>
      <c r="AX23" s="9">
        <f t="shared" si="8"/>
        <v>0</v>
      </c>
      <c r="AY23" s="10"/>
      <c r="AZ23" s="10"/>
      <c r="BA23" s="10"/>
      <c r="BB23" s="10"/>
      <c r="BC23" s="54">
        <f t="shared" si="16"/>
        <v>2</v>
      </c>
      <c r="BD23" s="9">
        <f t="shared" si="9"/>
        <v>0</v>
      </c>
      <c r="BE23" s="10"/>
      <c r="BF23" s="10"/>
      <c r="BG23" s="54">
        <f t="shared" si="17"/>
        <v>4</v>
      </c>
      <c r="BH23" s="9">
        <f t="shared" si="10"/>
        <v>0</v>
      </c>
      <c r="BI23" s="10"/>
      <c r="BJ23" s="10"/>
      <c r="BK23" s="54">
        <f t="shared" si="18"/>
        <v>0</v>
      </c>
      <c r="BL23" s="76" t="s">
        <v>151</v>
      </c>
    </row>
    <row r="24" spans="1:64" x14ac:dyDescent="0.3">
      <c r="A24" s="26">
        <v>42236</v>
      </c>
      <c r="B24" s="7">
        <f t="shared" si="0"/>
        <v>0</v>
      </c>
      <c r="C24" s="8">
        <f t="shared" si="11"/>
        <v>1706</v>
      </c>
      <c r="D24" s="9">
        <f t="shared" si="1"/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4">
        <f t="shared" si="2"/>
        <v>1698</v>
      </c>
      <c r="Q24" s="9">
        <f t="shared" si="3"/>
        <v>0</v>
      </c>
      <c r="R24" s="10"/>
      <c r="S24" s="10"/>
      <c r="T24" s="10"/>
      <c r="U24" s="10"/>
      <c r="V24" s="10"/>
      <c r="W24" s="10"/>
      <c r="X24" s="10"/>
      <c r="Y24" s="10"/>
      <c r="Z24" s="54">
        <f t="shared" si="4"/>
        <v>0</v>
      </c>
      <c r="AA24" s="9">
        <f t="shared" si="5"/>
        <v>0</v>
      </c>
      <c r="AB24" s="10"/>
      <c r="AC24" s="10"/>
      <c r="AD24" s="10"/>
      <c r="AE24" s="10"/>
      <c r="AF24" s="10"/>
      <c r="AG24" s="10"/>
      <c r="AH24" s="10"/>
      <c r="AI24" s="54">
        <f t="shared" si="12"/>
        <v>1</v>
      </c>
      <c r="AJ24" s="9">
        <f t="shared" si="6"/>
        <v>0</v>
      </c>
      <c r="AK24" s="10"/>
      <c r="AL24" s="10"/>
      <c r="AM24" s="10"/>
      <c r="AN24" s="10"/>
      <c r="AO24" s="54">
        <f t="shared" si="13"/>
        <v>0</v>
      </c>
      <c r="AP24" s="9">
        <f t="shared" si="7"/>
        <v>0</v>
      </c>
      <c r="AQ24" s="10"/>
      <c r="AR24" s="10"/>
      <c r="AS24" s="54">
        <f t="shared" si="14"/>
        <v>1</v>
      </c>
      <c r="AT24" s="9">
        <f t="shared" si="19"/>
        <v>0</v>
      </c>
      <c r="AU24" s="10"/>
      <c r="AV24" s="10"/>
      <c r="AW24" s="54">
        <f t="shared" si="15"/>
        <v>0</v>
      </c>
      <c r="AX24" s="9">
        <f t="shared" si="8"/>
        <v>0</v>
      </c>
      <c r="AY24" s="10"/>
      <c r="AZ24" s="10"/>
      <c r="BA24" s="10"/>
      <c r="BB24" s="10"/>
      <c r="BC24" s="54">
        <f t="shared" si="16"/>
        <v>2</v>
      </c>
      <c r="BD24" s="9">
        <f t="shared" si="9"/>
        <v>0</v>
      </c>
      <c r="BE24" s="10"/>
      <c r="BF24" s="10"/>
      <c r="BG24" s="54">
        <f t="shared" si="17"/>
        <v>4</v>
      </c>
      <c r="BH24" s="9">
        <f t="shared" si="10"/>
        <v>0</v>
      </c>
      <c r="BI24" s="10"/>
      <c r="BJ24" s="10"/>
      <c r="BK24" s="54">
        <f t="shared" si="18"/>
        <v>0</v>
      </c>
      <c r="BL24" s="76" t="s">
        <v>116</v>
      </c>
    </row>
    <row r="25" spans="1:64" x14ac:dyDescent="0.3">
      <c r="A25" s="26">
        <v>42237</v>
      </c>
      <c r="B25" s="7">
        <f t="shared" si="0"/>
        <v>2</v>
      </c>
      <c r="C25" s="8">
        <f t="shared" si="11"/>
        <v>1708</v>
      </c>
      <c r="D25" s="9">
        <f t="shared" si="1"/>
        <v>2</v>
      </c>
      <c r="E25" s="10"/>
      <c r="F25" s="10"/>
      <c r="G25" s="10"/>
      <c r="H25" s="10"/>
      <c r="I25" s="10">
        <v>2</v>
      </c>
      <c r="J25" s="10"/>
      <c r="K25" s="10"/>
      <c r="L25" s="10"/>
      <c r="M25" s="10"/>
      <c r="N25" s="10"/>
      <c r="O25" s="10"/>
      <c r="P25" s="54">
        <f t="shared" si="2"/>
        <v>1700</v>
      </c>
      <c r="Q25" s="9">
        <f t="shared" si="3"/>
        <v>0</v>
      </c>
      <c r="R25" s="10"/>
      <c r="S25" s="10"/>
      <c r="T25" s="10"/>
      <c r="U25" s="10"/>
      <c r="V25" s="10"/>
      <c r="W25" s="10"/>
      <c r="X25" s="10"/>
      <c r="Y25" s="10"/>
      <c r="Z25" s="54">
        <f t="shared" si="4"/>
        <v>0</v>
      </c>
      <c r="AA25" s="9">
        <f t="shared" si="5"/>
        <v>0</v>
      </c>
      <c r="AB25" s="10"/>
      <c r="AC25" s="10"/>
      <c r="AD25" s="10"/>
      <c r="AE25" s="10"/>
      <c r="AF25" s="10"/>
      <c r="AG25" s="10"/>
      <c r="AH25" s="10"/>
      <c r="AI25" s="54">
        <f t="shared" si="12"/>
        <v>1</v>
      </c>
      <c r="AJ25" s="9">
        <f t="shared" si="6"/>
        <v>0</v>
      </c>
      <c r="AK25" s="10"/>
      <c r="AL25" s="10"/>
      <c r="AM25" s="10"/>
      <c r="AN25" s="10"/>
      <c r="AO25" s="54">
        <f t="shared" si="13"/>
        <v>0</v>
      </c>
      <c r="AP25" s="9">
        <f t="shared" si="7"/>
        <v>0</v>
      </c>
      <c r="AQ25" s="10"/>
      <c r="AR25" s="10"/>
      <c r="AS25" s="54">
        <f t="shared" si="14"/>
        <v>1</v>
      </c>
      <c r="AT25" s="9">
        <f t="shared" si="19"/>
        <v>0</v>
      </c>
      <c r="AU25" s="10"/>
      <c r="AV25" s="10"/>
      <c r="AW25" s="54">
        <f t="shared" si="15"/>
        <v>0</v>
      </c>
      <c r="AX25" s="9">
        <f t="shared" si="8"/>
        <v>0</v>
      </c>
      <c r="AY25" s="10"/>
      <c r="AZ25" s="10"/>
      <c r="BA25" s="10"/>
      <c r="BB25" s="10"/>
      <c r="BC25" s="54">
        <f t="shared" si="16"/>
        <v>2</v>
      </c>
      <c r="BD25" s="9">
        <f t="shared" si="9"/>
        <v>0</v>
      </c>
      <c r="BE25" s="10"/>
      <c r="BF25" s="10"/>
      <c r="BG25" s="54">
        <f t="shared" si="17"/>
        <v>4</v>
      </c>
      <c r="BH25" s="9">
        <f t="shared" si="10"/>
        <v>0</v>
      </c>
      <c r="BI25" s="10"/>
      <c r="BJ25" s="10"/>
      <c r="BK25" s="54">
        <f t="shared" si="18"/>
        <v>0</v>
      </c>
      <c r="BL25" s="76" t="s">
        <v>120</v>
      </c>
    </row>
    <row r="26" spans="1:64" x14ac:dyDescent="0.3">
      <c r="A26" s="26">
        <v>42238</v>
      </c>
      <c r="B26" s="7">
        <f t="shared" si="0"/>
        <v>223</v>
      </c>
      <c r="C26" s="8">
        <f t="shared" si="11"/>
        <v>1931</v>
      </c>
      <c r="D26" s="9">
        <f t="shared" si="1"/>
        <v>220</v>
      </c>
      <c r="E26" s="10">
        <v>179</v>
      </c>
      <c r="F26" s="10"/>
      <c r="G26" s="10">
        <v>3</v>
      </c>
      <c r="H26" s="10">
        <v>1</v>
      </c>
      <c r="I26" s="10"/>
      <c r="J26" s="10">
        <v>3</v>
      </c>
      <c r="K26" s="10"/>
      <c r="L26" s="10"/>
      <c r="M26" s="10"/>
      <c r="N26" s="10">
        <v>33</v>
      </c>
      <c r="O26" s="10">
        <v>1</v>
      </c>
      <c r="P26" s="54">
        <f t="shared" si="2"/>
        <v>1920</v>
      </c>
      <c r="Q26" s="9">
        <f t="shared" si="3"/>
        <v>2</v>
      </c>
      <c r="R26" s="10">
        <v>1</v>
      </c>
      <c r="S26" s="10"/>
      <c r="T26" s="10"/>
      <c r="U26" s="10">
        <v>1</v>
      </c>
      <c r="V26" s="10"/>
      <c r="W26" s="10"/>
      <c r="X26" s="10"/>
      <c r="Y26" s="10"/>
      <c r="Z26" s="54">
        <f t="shared" si="4"/>
        <v>2</v>
      </c>
      <c r="AA26" s="9">
        <f t="shared" si="5"/>
        <v>0</v>
      </c>
      <c r="AB26" s="10"/>
      <c r="AC26" s="10"/>
      <c r="AD26" s="10"/>
      <c r="AE26" s="10"/>
      <c r="AF26" s="10"/>
      <c r="AG26" s="10"/>
      <c r="AH26" s="10"/>
      <c r="AI26" s="54">
        <f t="shared" si="12"/>
        <v>1</v>
      </c>
      <c r="AJ26" s="9">
        <f t="shared" si="6"/>
        <v>1</v>
      </c>
      <c r="AK26" s="10"/>
      <c r="AL26" s="10"/>
      <c r="AM26" s="10">
        <v>1</v>
      </c>
      <c r="AN26" s="10"/>
      <c r="AO26" s="54">
        <f t="shared" si="13"/>
        <v>1</v>
      </c>
      <c r="AP26" s="9">
        <f t="shared" si="7"/>
        <v>0</v>
      </c>
      <c r="AQ26" s="10"/>
      <c r="AR26" s="10"/>
      <c r="AS26" s="54">
        <f t="shared" si="14"/>
        <v>1</v>
      </c>
      <c r="AT26" s="9">
        <f t="shared" si="19"/>
        <v>0</v>
      </c>
      <c r="AU26" s="10"/>
      <c r="AV26" s="10"/>
      <c r="AW26" s="54">
        <f t="shared" si="15"/>
        <v>0</v>
      </c>
      <c r="AX26" s="9">
        <f t="shared" si="8"/>
        <v>0</v>
      </c>
      <c r="AY26" s="10"/>
      <c r="AZ26" s="10"/>
      <c r="BA26" s="10"/>
      <c r="BB26" s="10"/>
      <c r="BC26" s="54">
        <f t="shared" si="16"/>
        <v>2</v>
      </c>
      <c r="BD26" s="9">
        <f t="shared" si="9"/>
        <v>0</v>
      </c>
      <c r="BE26" s="10"/>
      <c r="BF26" s="10"/>
      <c r="BG26" s="54">
        <f t="shared" si="17"/>
        <v>4</v>
      </c>
      <c r="BH26" s="9">
        <f t="shared" si="10"/>
        <v>0</v>
      </c>
      <c r="BI26" s="10"/>
      <c r="BJ26" s="10"/>
      <c r="BK26" s="54">
        <f t="shared" si="18"/>
        <v>0</v>
      </c>
      <c r="BL26" s="76" t="s">
        <v>121</v>
      </c>
    </row>
    <row r="27" spans="1:64" x14ac:dyDescent="0.3">
      <c r="A27" s="26">
        <v>42239</v>
      </c>
      <c r="B27" s="7">
        <f t="shared" si="0"/>
        <v>4</v>
      </c>
      <c r="C27" s="8">
        <f t="shared" si="11"/>
        <v>1935</v>
      </c>
      <c r="D27" s="9">
        <f t="shared" si="1"/>
        <v>4</v>
      </c>
      <c r="E27" s="10">
        <v>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4">
        <f t="shared" si="2"/>
        <v>1924</v>
      </c>
      <c r="Q27" s="9">
        <f t="shared" si="3"/>
        <v>0</v>
      </c>
      <c r="R27" s="10"/>
      <c r="S27" s="10"/>
      <c r="T27" s="10"/>
      <c r="U27" s="10"/>
      <c r="V27" s="10"/>
      <c r="W27" s="10"/>
      <c r="X27" s="10"/>
      <c r="Y27" s="10"/>
      <c r="Z27" s="54">
        <f t="shared" si="4"/>
        <v>2</v>
      </c>
      <c r="AA27" s="9">
        <f t="shared" si="5"/>
        <v>0</v>
      </c>
      <c r="AB27" s="10"/>
      <c r="AC27" s="10"/>
      <c r="AD27" s="10"/>
      <c r="AE27" s="10"/>
      <c r="AF27" s="10"/>
      <c r="AG27" s="10"/>
      <c r="AH27" s="10"/>
      <c r="AI27" s="54">
        <f t="shared" si="12"/>
        <v>1</v>
      </c>
      <c r="AJ27" s="9">
        <f t="shared" si="6"/>
        <v>0</v>
      </c>
      <c r="AK27" s="10"/>
      <c r="AL27" s="10"/>
      <c r="AM27" s="10"/>
      <c r="AN27" s="10"/>
      <c r="AO27" s="54">
        <f t="shared" si="13"/>
        <v>1</v>
      </c>
      <c r="AP27" s="9">
        <f t="shared" si="7"/>
        <v>0</v>
      </c>
      <c r="AQ27" s="10"/>
      <c r="AR27" s="10"/>
      <c r="AS27" s="54">
        <f t="shared" si="14"/>
        <v>1</v>
      </c>
      <c r="AT27" s="9">
        <f t="shared" si="19"/>
        <v>0</v>
      </c>
      <c r="AU27" s="10"/>
      <c r="AV27" s="10"/>
      <c r="AW27" s="54">
        <f t="shared" si="15"/>
        <v>0</v>
      </c>
      <c r="AX27" s="9">
        <f t="shared" si="8"/>
        <v>0</v>
      </c>
      <c r="AY27" s="10"/>
      <c r="AZ27" s="10"/>
      <c r="BA27" s="10"/>
      <c r="BB27" s="10"/>
      <c r="BC27" s="54">
        <f t="shared" si="16"/>
        <v>2</v>
      </c>
      <c r="BD27" s="9">
        <f t="shared" si="9"/>
        <v>0</v>
      </c>
      <c r="BE27" s="10"/>
      <c r="BF27" s="10"/>
      <c r="BG27" s="54">
        <f t="shared" si="17"/>
        <v>4</v>
      </c>
      <c r="BH27" s="9">
        <f t="shared" si="10"/>
        <v>0</v>
      </c>
      <c r="BI27" s="10"/>
      <c r="BJ27" s="10"/>
      <c r="BK27" s="54">
        <f t="shared" si="18"/>
        <v>0</v>
      </c>
      <c r="BL27" s="76" t="s">
        <v>122</v>
      </c>
    </row>
    <row r="28" spans="1:64" x14ac:dyDescent="0.3">
      <c r="A28" s="26">
        <v>42240</v>
      </c>
      <c r="B28" s="7">
        <f t="shared" si="0"/>
        <v>191</v>
      </c>
      <c r="C28" s="8">
        <f t="shared" si="11"/>
        <v>2126</v>
      </c>
      <c r="D28" s="9">
        <f t="shared" si="1"/>
        <v>189</v>
      </c>
      <c r="E28" s="10">
        <v>189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4">
        <f t="shared" si="2"/>
        <v>2113</v>
      </c>
      <c r="Q28" s="9">
        <f t="shared" si="3"/>
        <v>1</v>
      </c>
      <c r="R28" s="10">
        <v>1</v>
      </c>
      <c r="S28" s="10"/>
      <c r="T28" s="10"/>
      <c r="U28" s="10"/>
      <c r="V28" s="10"/>
      <c r="W28" s="10"/>
      <c r="X28" s="10"/>
      <c r="Y28" s="10"/>
      <c r="Z28" s="54">
        <f t="shared" si="4"/>
        <v>3</v>
      </c>
      <c r="AA28" s="9">
        <f t="shared" si="5"/>
        <v>0</v>
      </c>
      <c r="AB28" s="10"/>
      <c r="AC28" s="10"/>
      <c r="AD28" s="10"/>
      <c r="AE28" s="10"/>
      <c r="AF28" s="10"/>
      <c r="AG28" s="10"/>
      <c r="AH28" s="10"/>
      <c r="AI28" s="54">
        <f t="shared" si="12"/>
        <v>1</v>
      </c>
      <c r="AJ28" s="9">
        <f t="shared" si="6"/>
        <v>0</v>
      </c>
      <c r="AK28" s="10"/>
      <c r="AL28" s="10"/>
      <c r="AM28" s="10"/>
      <c r="AN28" s="10"/>
      <c r="AO28" s="54">
        <f t="shared" si="13"/>
        <v>1</v>
      </c>
      <c r="AP28" s="9">
        <f t="shared" si="7"/>
        <v>0</v>
      </c>
      <c r="AQ28" s="10"/>
      <c r="AR28" s="10"/>
      <c r="AS28" s="54">
        <f t="shared" si="14"/>
        <v>1</v>
      </c>
      <c r="AT28" s="9">
        <f t="shared" si="19"/>
        <v>0</v>
      </c>
      <c r="AU28" s="10"/>
      <c r="AV28" s="10"/>
      <c r="AW28" s="54">
        <f t="shared" si="15"/>
        <v>0</v>
      </c>
      <c r="AX28" s="9">
        <f t="shared" si="8"/>
        <v>0</v>
      </c>
      <c r="AY28" s="10"/>
      <c r="AZ28" s="10"/>
      <c r="BA28" s="10"/>
      <c r="BB28" s="10"/>
      <c r="BC28" s="54">
        <f t="shared" si="16"/>
        <v>2</v>
      </c>
      <c r="BD28" s="9">
        <f t="shared" si="9"/>
        <v>1</v>
      </c>
      <c r="BE28" s="10">
        <v>1</v>
      </c>
      <c r="BF28" s="10"/>
      <c r="BG28" s="54">
        <f t="shared" si="17"/>
        <v>5</v>
      </c>
      <c r="BH28" s="9">
        <f t="shared" si="10"/>
        <v>0</v>
      </c>
      <c r="BI28" s="10"/>
      <c r="BJ28" s="10"/>
      <c r="BK28" s="54">
        <f t="shared" si="18"/>
        <v>0</v>
      </c>
      <c r="BL28" s="76" t="s">
        <v>123</v>
      </c>
    </row>
    <row r="29" spans="1:64" x14ac:dyDescent="0.3">
      <c r="A29" s="26">
        <v>42241</v>
      </c>
      <c r="B29" s="7">
        <f t="shared" si="0"/>
        <v>0</v>
      </c>
      <c r="C29" s="8">
        <f t="shared" si="11"/>
        <v>2126</v>
      </c>
      <c r="D29" s="9">
        <f t="shared" si="1"/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4">
        <f t="shared" si="2"/>
        <v>2113</v>
      </c>
      <c r="Q29" s="9">
        <f t="shared" si="3"/>
        <v>0</v>
      </c>
      <c r="R29" s="10"/>
      <c r="S29" s="10"/>
      <c r="T29" s="10"/>
      <c r="U29" s="10"/>
      <c r="V29" s="10"/>
      <c r="W29" s="10"/>
      <c r="X29" s="10"/>
      <c r="Y29" s="10"/>
      <c r="Z29" s="54">
        <f t="shared" si="4"/>
        <v>3</v>
      </c>
      <c r="AA29" s="9">
        <f t="shared" si="5"/>
        <v>0</v>
      </c>
      <c r="AB29" s="10"/>
      <c r="AC29" s="10"/>
      <c r="AD29" s="10"/>
      <c r="AE29" s="10"/>
      <c r="AF29" s="10"/>
      <c r="AG29" s="10"/>
      <c r="AH29" s="10"/>
      <c r="AI29" s="54">
        <f t="shared" si="12"/>
        <v>1</v>
      </c>
      <c r="AJ29" s="9">
        <f t="shared" si="6"/>
        <v>0</v>
      </c>
      <c r="AK29" s="10"/>
      <c r="AL29" s="10"/>
      <c r="AM29" s="10"/>
      <c r="AN29" s="10"/>
      <c r="AO29" s="54">
        <f t="shared" si="13"/>
        <v>1</v>
      </c>
      <c r="AP29" s="9">
        <f t="shared" si="7"/>
        <v>0</v>
      </c>
      <c r="AQ29" s="10"/>
      <c r="AR29" s="10"/>
      <c r="AS29" s="54">
        <f t="shared" si="14"/>
        <v>1</v>
      </c>
      <c r="AT29" s="9">
        <f t="shared" si="19"/>
        <v>0</v>
      </c>
      <c r="AU29" s="10"/>
      <c r="AV29" s="10"/>
      <c r="AW29" s="54">
        <f t="shared" si="15"/>
        <v>0</v>
      </c>
      <c r="AX29" s="9">
        <f t="shared" si="8"/>
        <v>0</v>
      </c>
      <c r="AY29" s="10"/>
      <c r="AZ29" s="10"/>
      <c r="BA29" s="10"/>
      <c r="BB29" s="10"/>
      <c r="BC29" s="54">
        <f t="shared" si="16"/>
        <v>2</v>
      </c>
      <c r="BD29" s="9">
        <f t="shared" si="9"/>
        <v>0</v>
      </c>
      <c r="BE29" s="10"/>
      <c r="BF29" s="10"/>
      <c r="BG29" s="54">
        <f t="shared" si="17"/>
        <v>5</v>
      </c>
      <c r="BH29" s="9">
        <f t="shared" si="10"/>
        <v>0</v>
      </c>
      <c r="BI29" s="10"/>
      <c r="BJ29" s="10"/>
      <c r="BK29" s="54">
        <f t="shared" si="18"/>
        <v>0</v>
      </c>
      <c r="BL29" s="76" t="s">
        <v>116</v>
      </c>
    </row>
    <row r="30" spans="1:64" x14ac:dyDescent="0.3">
      <c r="A30" s="26">
        <v>42242</v>
      </c>
      <c r="B30" s="7">
        <f t="shared" si="0"/>
        <v>2</v>
      </c>
      <c r="C30" s="8">
        <f t="shared" si="11"/>
        <v>2128</v>
      </c>
      <c r="D30" s="9">
        <f t="shared" si="1"/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54">
        <f t="shared" si="2"/>
        <v>2113</v>
      </c>
      <c r="Q30" s="9">
        <f t="shared" si="3"/>
        <v>0</v>
      </c>
      <c r="R30" s="10"/>
      <c r="S30" s="10"/>
      <c r="T30" s="10"/>
      <c r="U30" s="10"/>
      <c r="V30" s="10"/>
      <c r="W30" s="10"/>
      <c r="X30" s="10"/>
      <c r="Y30" s="10"/>
      <c r="Z30" s="54">
        <f t="shared" si="4"/>
        <v>3</v>
      </c>
      <c r="AA30" s="9">
        <f t="shared" si="5"/>
        <v>0</v>
      </c>
      <c r="AB30" s="10"/>
      <c r="AC30" s="10"/>
      <c r="AD30" s="10"/>
      <c r="AE30" s="10"/>
      <c r="AF30" s="10"/>
      <c r="AG30" s="10"/>
      <c r="AH30" s="10"/>
      <c r="AI30" s="54">
        <f t="shared" si="12"/>
        <v>1</v>
      </c>
      <c r="AJ30" s="9">
        <f t="shared" si="6"/>
        <v>0</v>
      </c>
      <c r="AK30" s="10"/>
      <c r="AL30" s="10"/>
      <c r="AM30" s="10"/>
      <c r="AN30" s="10"/>
      <c r="AO30" s="54">
        <f t="shared" si="13"/>
        <v>1</v>
      </c>
      <c r="AP30" s="9">
        <f t="shared" si="7"/>
        <v>0</v>
      </c>
      <c r="AQ30" s="10"/>
      <c r="AR30" s="10"/>
      <c r="AS30" s="54">
        <f t="shared" si="14"/>
        <v>1</v>
      </c>
      <c r="AT30" s="9">
        <f t="shared" si="19"/>
        <v>0</v>
      </c>
      <c r="AU30" s="10"/>
      <c r="AV30" s="10"/>
      <c r="AW30" s="54">
        <f t="shared" si="15"/>
        <v>0</v>
      </c>
      <c r="AX30" s="9">
        <f>SUM(AY30:BB30)</f>
        <v>0</v>
      </c>
      <c r="AY30" s="10"/>
      <c r="AZ30" s="10"/>
      <c r="BA30" s="10"/>
      <c r="BB30" s="10"/>
      <c r="BC30" s="54">
        <f t="shared" si="16"/>
        <v>2</v>
      </c>
      <c r="BD30" s="9">
        <f t="shared" si="9"/>
        <v>2</v>
      </c>
      <c r="BE30" s="10">
        <v>2</v>
      </c>
      <c r="BF30" s="10"/>
      <c r="BG30" s="54">
        <f t="shared" si="17"/>
        <v>7</v>
      </c>
      <c r="BH30" s="9">
        <f t="shared" si="10"/>
        <v>0</v>
      </c>
      <c r="BI30" s="10"/>
      <c r="BJ30" s="10"/>
      <c r="BK30" s="54">
        <f t="shared" si="18"/>
        <v>0</v>
      </c>
      <c r="BL30" s="76" t="s">
        <v>124</v>
      </c>
    </row>
    <row r="31" spans="1:64" x14ac:dyDescent="0.3">
      <c r="A31" s="26">
        <v>42243</v>
      </c>
      <c r="B31" s="7">
        <f t="shared" si="0"/>
        <v>0</v>
      </c>
      <c r="C31" s="8">
        <f t="shared" si="11"/>
        <v>2128</v>
      </c>
      <c r="D31" s="9">
        <f t="shared" si="1"/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54">
        <f t="shared" si="2"/>
        <v>2113</v>
      </c>
      <c r="Q31" s="9">
        <f t="shared" si="3"/>
        <v>0</v>
      </c>
      <c r="R31" s="10"/>
      <c r="S31" s="10"/>
      <c r="T31" s="10"/>
      <c r="U31" s="10"/>
      <c r="V31" s="10"/>
      <c r="W31" s="10"/>
      <c r="X31" s="10"/>
      <c r="Y31" s="10"/>
      <c r="Z31" s="54">
        <f t="shared" si="4"/>
        <v>3</v>
      </c>
      <c r="AA31" s="9">
        <f t="shared" si="5"/>
        <v>0</v>
      </c>
      <c r="AB31" s="10"/>
      <c r="AC31" s="10"/>
      <c r="AD31" s="10"/>
      <c r="AE31" s="10"/>
      <c r="AF31" s="10"/>
      <c r="AG31" s="10"/>
      <c r="AH31" s="10"/>
      <c r="AI31" s="54">
        <f t="shared" si="12"/>
        <v>1</v>
      </c>
      <c r="AJ31" s="9">
        <f t="shared" si="6"/>
        <v>0</v>
      </c>
      <c r="AK31" s="10"/>
      <c r="AL31" s="10"/>
      <c r="AM31" s="10"/>
      <c r="AN31" s="10"/>
      <c r="AO31" s="54">
        <f t="shared" si="13"/>
        <v>1</v>
      </c>
      <c r="AP31" s="9">
        <f t="shared" si="7"/>
        <v>0</v>
      </c>
      <c r="AQ31" s="10"/>
      <c r="AR31" s="10"/>
      <c r="AS31" s="54">
        <f t="shared" si="14"/>
        <v>1</v>
      </c>
      <c r="AT31" s="9">
        <f t="shared" si="19"/>
        <v>0</v>
      </c>
      <c r="AU31" s="10"/>
      <c r="AV31" s="10"/>
      <c r="AW31" s="54">
        <f t="shared" si="15"/>
        <v>0</v>
      </c>
      <c r="AX31" s="9">
        <f t="shared" si="8"/>
        <v>0</v>
      </c>
      <c r="AY31" s="10"/>
      <c r="AZ31" s="10"/>
      <c r="BA31" s="10"/>
      <c r="BB31" s="10"/>
      <c r="BC31" s="54">
        <f>SUM(AX31+BC30)</f>
        <v>2</v>
      </c>
      <c r="BD31" s="9">
        <f t="shared" si="9"/>
        <v>0</v>
      </c>
      <c r="BE31" s="10"/>
      <c r="BF31" s="10"/>
      <c r="BG31" s="54">
        <f t="shared" si="17"/>
        <v>7</v>
      </c>
      <c r="BH31" s="9">
        <f t="shared" si="10"/>
        <v>0</v>
      </c>
      <c r="BI31" s="10"/>
      <c r="BJ31" s="10"/>
      <c r="BK31" s="54">
        <f t="shared" si="18"/>
        <v>0</v>
      </c>
      <c r="BL31" s="76" t="s">
        <v>116</v>
      </c>
    </row>
    <row r="32" spans="1:64" x14ac:dyDescent="0.3">
      <c r="A32" s="26">
        <v>42244</v>
      </c>
      <c r="B32" s="7">
        <f t="shared" si="0"/>
        <v>1</v>
      </c>
      <c r="C32" s="8">
        <f t="shared" si="11"/>
        <v>2129</v>
      </c>
      <c r="D32" s="9">
        <f t="shared" si="1"/>
        <v>1</v>
      </c>
      <c r="E32" s="10">
        <v>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4">
        <f t="shared" si="2"/>
        <v>2114</v>
      </c>
      <c r="Q32" s="9">
        <f t="shared" si="3"/>
        <v>0</v>
      </c>
      <c r="R32" s="10"/>
      <c r="S32" s="10"/>
      <c r="T32" s="10"/>
      <c r="U32" s="10"/>
      <c r="V32" s="10"/>
      <c r="W32" s="10"/>
      <c r="X32" s="10"/>
      <c r="Y32" s="10"/>
      <c r="Z32" s="54">
        <f t="shared" si="4"/>
        <v>3</v>
      </c>
      <c r="AA32" s="9">
        <f t="shared" si="5"/>
        <v>0</v>
      </c>
      <c r="AB32" s="10"/>
      <c r="AC32" s="10"/>
      <c r="AD32" s="10"/>
      <c r="AE32" s="10"/>
      <c r="AF32" s="10"/>
      <c r="AG32" s="10"/>
      <c r="AH32" s="10"/>
      <c r="AI32" s="54">
        <f t="shared" si="12"/>
        <v>1</v>
      </c>
      <c r="AJ32" s="9">
        <f t="shared" si="6"/>
        <v>0</v>
      </c>
      <c r="AK32" s="10"/>
      <c r="AL32" s="10"/>
      <c r="AM32" s="10"/>
      <c r="AN32" s="10"/>
      <c r="AO32" s="54">
        <f t="shared" si="13"/>
        <v>1</v>
      </c>
      <c r="AP32" s="9">
        <f t="shared" si="7"/>
        <v>0</v>
      </c>
      <c r="AQ32" s="10"/>
      <c r="AR32" s="10"/>
      <c r="AS32" s="54">
        <f t="shared" si="14"/>
        <v>1</v>
      </c>
      <c r="AT32" s="9">
        <f t="shared" si="19"/>
        <v>0</v>
      </c>
      <c r="AU32" s="10"/>
      <c r="AV32" s="10"/>
      <c r="AW32" s="54">
        <f t="shared" si="15"/>
        <v>0</v>
      </c>
      <c r="AX32" s="9">
        <f t="shared" si="8"/>
        <v>0</v>
      </c>
      <c r="AY32" s="10"/>
      <c r="AZ32" s="10"/>
      <c r="BA32" s="10"/>
      <c r="BB32" s="10"/>
      <c r="BC32" s="54">
        <f t="shared" si="16"/>
        <v>2</v>
      </c>
      <c r="BD32" s="9">
        <f t="shared" si="9"/>
        <v>0</v>
      </c>
      <c r="BE32" s="10"/>
      <c r="BF32" s="10"/>
      <c r="BG32" s="54">
        <f t="shared" si="17"/>
        <v>7</v>
      </c>
      <c r="BH32" s="9">
        <f t="shared" si="10"/>
        <v>0</v>
      </c>
      <c r="BI32" s="10"/>
      <c r="BJ32" s="10"/>
      <c r="BK32" s="54">
        <f t="shared" si="18"/>
        <v>0</v>
      </c>
      <c r="BL32" s="76" t="s">
        <v>125</v>
      </c>
    </row>
    <row r="33" spans="1:64" x14ac:dyDescent="0.3">
      <c r="A33" s="26">
        <v>42245</v>
      </c>
      <c r="B33" s="7">
        <f t="shared" si="0"/>
        <v>21</v>
      </c>
      <c r="C33" s="8">
        <f t="shared" si="11"/>
        <v>2150</v>
      </c>
      <c r="D33" s="9">
        <f t="shared" si="1"/>
        <v>12</v>
      </c>
      <c r="E33" s="10">
        <v>12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54">
        <f t="shared" si="2"/>
        <v>2126</v>
      </c>
      <c r="Q33" s="9">
        <f t="shared" si="3"/>
        <v>9</v>
      </c>
      <c r="R33" s="10">
        <v>4</v>
      </c>
      <c r="S33" s="10"/>
      <c r="T33" s="10"/>
      <c r="U33" s="10">
        <v>1</v>
      </c>
      <c r="V33" s="10"/>
      <c r="W33" s="10">
        <v>4</v>
      </c>
      <c r="X33" s="10"/>
      <c r="Y33" s="10"/>
      <c r="Z33" s="54">
        <f t="shared" si="4"/>
        <v>12</v>
      </c>
      <c r="AA33" s="9">
        <f t="shared" si="5"/>
        <v>0</v>
      </c>
      <c r="AB33" s="10"/>
      <c r="AC33" s="10"/>
      <c r="AD33" s="10"/>
      <c r="AE33" s="10"/>
      <c r="AF33" s="10"/>
      <c r="AG33" s="10"/>
      <c r="AH33" s="10"/>
      <c r="AI33" s="54">
        <f t="shared" si="12"/>
        <v>1</v>
      </c>
      <c r="AJ33" s="9">
        <f t="shared" si="6"/>
        <v>0</v>
      </c>
      <c r="AK33" s="10"/>
      <c r="AL33" s="10"/>
      <c r="AM33" s="10"/>
      <c r="AN33" s="10"/>
      <c r="AO33" s="54">
        <f t="shared" si="13"/>
        <v>1</v>
      </c>
      <c r="AP33" s="9">
        <f t="shared" si="7"/>
        <v>0</v>
      </c>
      <c r="AQ33" s="10"/>
      <c r="AR33" s="10"/>
      <c r="AS33" s="54">
        <f t="shared" si="14"/>
        <v>1</v>
      </c>
      <c r="AT33" s="9">
        <f t="shared" si="19"/>
        <v>0</v>
      </c>
      <c r="AU33" s="10"/>
      <c r="AV33" s="10"/>
      <c r="AW33" s="54">
        <f t="shared" si="15"/>
        <v>0</v>
      </c>
      <c r="AX33" s="9">
        <f t="shared" si="8"/>
        <v>0</v>
      </c>
      <c r="AY33" s="10"/>
      <c r="AZ33" s="10"/>
      <c r="BA33" s="10"/>
      <c r="BB33" s="10"/>
      <c r="BC33" s="54">
        <f>SUM(AX33+BC32)</f>
        <v>2</v>
      </c>
      <c r="BD33" s="9">
        <f t="shared" si="9"/>
        <v>0</v>
      </c>
      <c r="BE33" s="10"/>
      <c r="BF33" s="10"/>
      <c r="BG33" s="54">
        <f t="shared" si="17"/>
        <v>7</v>
      </c>
      <c r="BH33" s="9">
        <f t="shared" si="10"/>
        <v>0</v>
      </c>
      <c r="BI33" s="10"/>
      <c r="BJ33" s="10"/>
      <c r="BK33" s="54">
        <f t="shared" si="18"/>
        <v>0</v>
      </c>
      <c r="BL33" s="76" t="s">
        <v>126</v>
      </c>
    </row>
    <row r="34" spans="1:64" x14ac:dyDescent="0.3">
      <c r="A34" s="26">
        <v>42246</v>
      </c>
      <c r="B34" s="7">
        <f t="shared" si="0"/>
        <v>65</v>
      </c>
      <c r="C34" s="8">
        <f t="shared" si="11"/>
        <v>2215</v>
      </c>
      <c r="D34" s="9">
        <f t="shared" si="1"/>
        <v>61</v>
      </c>
      <c r="E34" s="10">
        <v>61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54">
        <f t="shared" si="2"/>
        <v>2187</v>
      </c>
      <c r="Q34" s="9">
        <f t="shared" si="3"/>
        <v>3</v>
      </c>
      <c r="R34" s="10">
        <v>3</v>
      </c>
      <c r="S34" s="10"/>
      <c r="T34" s="10"/>
      <c r="U34" s="10"/>
      <c r="V34" s="10"/>
      <c r="W34" s="10"/>
      <c r="X34" s="10"/>
      <c r="Y34" s="10"/>
      <c r="Z34" s="54">
        <f t="shared" si="4"/>
        <v>15</v>
      </c>
      <c r="AA34" s="9">
        <f t="shared" si="5"/>
        <v>0</v>
      </c>
      <c r="AB34" s="10"/>
      <c r="AC34" s="10"/>
      <c r="AD34" s="10"/>
      <c r="AE34" s="10"/>
      <c r="AF34" s="10"/>
      <c r="AG34" s="10"/>
      <c r="AH34" s="10"/>
      <c r="AI34" s="54">
        <f t="shared" si="12"/>
        <v>1</v>
      </c>
      <c r="AJ34" s="9">
        <f t="shared" si="6"/>
        <v>0</v>
      </c>
      <c r="AK34" s="10"/>
      <c r="AL34" s="10"/>
      <c r="AM34" s="10"/>
      <c r="AN34" s="10"/>
      <c r="AO34" s="54">
        <f t="shared" si="13"/>
        <v>1</v>
      </c>
      <c r="AP34" s="9">
        <f t="shared" si="7"/>
        <v>0</v>
      </c>
      <c r="AQ34" s="10"/>
      <c r="AR34" s="10"/>
      <c r="AS34" s="54">
        <f t="shared" si="14"/>
        <v>1</v>
      </c>
      <c r="AT34" s="9">
        <f t="shared" si="19"/>
        <v>0</v>
      </c>
      <c r="AU34" s="10"/>
      <c r="AV34" s="10"/>
      <c r="AW34" s="54">
        <f t="shared" si="15"/>
        <v>0</v>
      </c>
      <c r="AX34" s="9">
        <f t="shared" si="8"/>
        <v>1</v>
      </c>
      <c r="AY34" s="10"/>
      <c r="AZ34" s="10">
        <v>1</v>
      </c>
      <c r="BA34" s="10"/>
      <c r="BB34" s="10"/>
      <c r="BC34" s="54">
        <f t="shared" si="16"/>
        <v>3</v>
      </c>
      <c r="BD34" s="9">
        <f>SUM(BE34:BF34)</f>
        <v>0</v>
      </c>
      <c r="BE34" s="10"/>
      <c r="BF34" s="10"/>
      <c r="BG34" s="54">
        <f t="shared" si="17"/>
        <v>7</v>
      </c>
      <c r="BH34" s="9">
        <f t="shared" si="10"/>
        <v>0</v>
      </c>
      <c r="BI34" s="10"/>
      <c r="BJ34" s="10"/>
      <c r="BK34" s="54">
        <f t="shared" si="18"/>
        <v>0</v>
      </c>
      <c r="BL34" s="76" t="s">
        <v>127</v>
      </c>
    </row>
    <row r="35" spans="1:64" s="12" customFormat="1" x14ac:dyDescent="0.3">
      <c r="A35" s="30">
        <v>42247</v>
      </c>
      <c r="B35" s="12">
        <f t="shared" si="0"/>
        <v>20</v>
      </c>
      <c r="C35" s="13">
        <f t="shared" si="11"/>
        <v>2235</v>
      </c>
      <c r="D35" s="14">
        <f t="shared" si="1"/>
        <v>18</v>
      </c>
      <c r="E35" s="15">
        <v>18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5">
        <f t="shared" si="2"/>
        <v>2205</v>
      </c>
      <c r="Q35" s="14">
        <f t="shared" si="3"/>
        <v>2</v>
      </c>
      <c r="R35" s="15">
        <v>1</v>
      </c>
      <c r="S35" s="15"/>
      <c r="T35" s="15"/>
      <c r="U35" s="15"/>
      <c r="V35" s="15"/>
      <c r="W35" s="15">
        <v>1</v>
      </c>
      <c r="X35" s="15"/>
      <c r="Y35" s="15"/>
      <c r="Z35" s="55">
        <f t="shared" si="4"/>
        <v>17</v>
      </c>
      <c r="AA35" s="14">
        <f t="shared" si="5"/>
        <v>0</v>
      </c>
      <c r="AB35" s="15"/>
      <c r="AC35" s="15"/>
      <c r="AD35" s="15"/>
      <c r="AE35" s="15"/>
      <c r="AF35" s="15"/>
      <c r="AG35" s="15"/>
      <c r="AH35" s="15"/>
      <c r="AI35" s="55">
        <f t="shared" si="12"/>
        <v>1</v>
      </c>
      <c r="AJ35" s="14">
        <f t="shared" si="6"/>
        <v>0</v>
      </c>
      <c r="AK35" s="15"/>
      <c r="AL35" s="15"/>
      <c r="AM35" s="15"/>
      <c r="AN35" s="15"/>
      <c r="AO35" s="55">
        <f t="shared" si="13"/>
        <v>1</v>
      </c>
      <c r="AP35" s="14">
        <f t="shared" si="7"/>
        <v>0</v>
      </c>
      <c r="AQ35" s="15"/>
      <c r="AR35" s="15"/>
      <c r="AS35" s="55">
        <f t="shared" si="14"/>
        <v>1</v>
      </c>
      <c r="AT35" s="14">
        <f t="shared" si="19"/>
        <v>0</v>
      </c>
      <c r="AU35" s="15"/>
      <c r="AV35" s="15"/>
      <c r="AW35" s="55">
        <f t="shared" si="15"/>
        <v>0</v>
      </c>
      <c r="AX35" s="14">
        <f t="shared" si="8"/>
        <v>0</v>
      </c>
      <c r="AY35" s="15"/>
      <c r="AZ35" s="15"/>
      <c r="BA35" s="15"/>
      <c r="BB35" s="15"/>
      <c r="BC35" s="55">
        <f t="shared" si="16"/>
        <v>3</v>
      </c>
      <c r="BD35" s="14">
        <f t="shared" si="9"/>
        <v>0</v>
      </c>
      <c r="BE35" s="15"/>
      <c r="BF35" s="15"/>
      <c r="BG35" s="55">
        <f t="shared" si="17"/>
        <v>7</v>
      </c>
      <c r="BH35" s="14">
        <f t="shared" si="10"/>
        <v>0</v>
      </c>
      <c r="BI35" s="15"/>
      <c r="BJ35" s="15"/>
      <c r="BK35" s="55">
        <f t="shared" si="18"/>
        <v>0</v>
      </c>
      <c r="BL35" s="77" t="s">
        <v>231</v>
      </c>
    </row>
    <row r="36" spans="1:64" s="17" customFormat="1" x14ac:dyDescent="0.3">
      <c r="A36" s="42"/>
      <c r="C36" s="18"/>
      <c r="D36" s="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54"/>
      <c r="Q36" s="9"/>
      <c r="R36" s="19"/>
      <c r="S36" s="19"/>
      <c r="T36" s="19"/>
      <c r="U36" s="19"/>
      <c r="V36" s="19"/>
      <c r="W36" s="19"/>
      <c r="X36" s="19"/>
      <c r="Y36" s="19"/>
      <c r="Z36" s="54"/>
      <c r="AA36" s="9"/>
      <c r="AB36" s="19"/>
      <c r="AC36" s="19"/>
      <c r="AD36" s="19"/>
      <c r="AE36" s="19"/>
      <c r="AF36" s="19"/>
      <c r="AG36" s="19"/>
      <c r="AH36" s="19"/>
      <c r="AI36" s="54"/>
      <c r="AJ36" s="9"/>
      <c r="AK36" s="19"/>
      <c r="AL36" s="19"/>
      <c r="AM36" s="19"/>
      <c r="AN36" s="19"/>
      <c r="AO36" s="54"/>
      <c r="AP36" s="9"/>
      <c r="AQ36" s="19"/>
      <c r="AR36" s="19"/>
      <c r="AS36" s="54"/>
      <c r="AT36" s="9"/>
      <c r="AU36" s="19"/>
      <c r="AV36" s="19"/>
      <c r="AW36" s="54"/>
      <c r="AX36" s="9"/>
      <c r="AY36" s="19"/>
      <c r="AZ36" s="19"/>
      <c r="BA36" s="19"/>
      <c r="BB36" s="19"/>
      <c r="BC36" s="54"/>
      <c r="BD36" s="9"/>
      <c r="BE36" s="19"/>
      <c r="BF36" s="19"/>
      <c r="BG36" s="54"/>
      <c r="BH36" s="9"/>
      <c r="BI36" s="19"/>
      <c r="BJ36" s="19"/>
      <c r="BK36" s="54"/>
      <c r="BL36" s="78"/>
    </row>
    <row r="37" spans="1:64" s="22" customFormat="1" ht="12.45" x14ac:dyDescent="0.3">
      <c r="A37" s="21" t="s">
        <v>68</v>
      </c>
      <c r="C37" s="23"/>
      <c r="D37" s="48">
        <f>SUM(D5:D35)</f>
        <v>2205</v>
      </c>
      <c r="E37" s="22">
        <f>SUM(E5:E35)</f>
        <v>1441</v>
      </c>
      <c r="F37" s="22">
        <f t="shared" ref="F37:O37" si="20">SUM(F5:F35)</f>
        <v>0</v>
      </c>
      <c r="G37" s="22">
        <f t="shared" si="20"/>
        <v>59</v>
      </c>
      <c r="H37" s="22">
        <f t="shared" si="20"/>
        <v>58</v>
      </c>
      <c r="I37" s="22">
        <f t="shared" si="20"/>
        <v>57</v>
      </c>
      <c r="J37" s="22">
        <f t="shared" si="20"/>
        <v>58</v>
      </c>
      <c r="K37" s="22">
        <f t="shared" si="20"/>
        <v>0</v>
      </c>
      <c r="L37" s="22">
        <f t="shared" si="20"/>
        <v>0</v>
      </c>
      <c r="M37" s="22">
        <f t="shared" si="20"/>
        <v>0</v>
      </c>
      <c r="N37" s="22">
        <f t="shared" si="20"/>
        <v>530</v>
      </c>
      <c r="O37" s="22">
        <f t="shared" si="20"/>
        <v>2</v>
      </c>
      <c r="P37" s="56">
        <f>P35</f>
        <v>2205</v>
      </c>
      <c r="Q37" s="48">
        <f>SUM(Q5:Q35)</f>
        <v>17</v>
      </c>
      <c r="R37" s="22">
        <f t="shared" ref="R37:Y37" si="21">SUM(R5:R35)</f>
        <v>10</v>
      </c>
      <c r="S37" s="22">
        <f>SUM(S5:S35)</f>
        <v>0</v>
      </c>
      <c r="T37" s="22">
        <f t="shared" si="21"/>
        <v>0</v>
      </c>
      <c r="U37" s="22">
        <f t="shared" si="21"/>
        <v>2</v>
      </c>
      <c r="V37" s="22">
        <f>SUM(V5:V35)</f>
        <v>0</v>
      </c>
      <c r="W37" s="22">
        <f t="shared" si="21"/>
        <v>5</v>
      </c>
      <c r="X37" s="22">
        <f t="shared" si="21"/>
        <v>0</v>
      </c>
      <c r="Y37" s="22">
        <f t="shared" si="21"/>
        <v>0</v>
      </c>
      <c r="Z37" s="56">
        <f>Z35</f>
        <v>17</v>
      </c>
      <c r="AA37" s="48">
        <f>SUM(AA5:AA35)</f>
        <v>1</v>
      </c>
      <c r="AB37" s="22">
        <f t="shared" ref="AB37:AH37" si="22">SUM(AB5:AB35)</f>
        <v>0</v>
      </c>
      <c r="AC37" s="22">
        <f t="shared" si="22"/>
        <v>1</v>
      </c>
      <c r="AD37" s="22">
        <f t="shared" si="22"/>
        <v>0</v>
      </c>
      <c r="AE37" s="22">
        <f t="shared" si="22"/>
        <v>0</v>
      </c>
      <c r="AF37" s="22">
        <f t="shared" si="22"/>
        <v>0</v>
      </c>
      <c r="AG37" s="22">
        <f t="shared" si="22"/>
        <v>0</v>
      </c>
      <c r="AH37" s="22">
        <f t="shared" si="22"/>
        <v>0</v>
      </c>
      <c r="AI37" s="56">
        <f>AI35</f>
        <v>1</v>
      </c>
      <c r="AJ37" s="48">
        <f>SUM(AJ5:AJ35)</f>
        <v>1</v>
      </c>
      <c r="AK37" s="22">
        <f>SUM(AK5:AK35)</f>
        <v>0</v>
      </c>
      <c r="AL37" s="22">
        <f>SUM(AL5:AL35)</f>
        <v>0</v>
      </c>
      <c r="AM37" s="22">
        <f>SUM(AM5:AM35)</f>
        <v>1</v>
      </c>
      <c r="AN37" s="22">
        <f>SUM(AN5:AN35)</f>
        <v>0</v>
      </c>
      <c r="AO37" s="56">
        <f>AO35</f>
        <v>1</v>
      </c>
      <c r="AP37" s="48">
        <f>SUM(AP5:AP35)</f>
        <v>1</v>
      </c>
      <c r="AQ37" s="22">
        <f>SUM(AQ5:AQ35)</f>
        <v>1</v>
      </c>
      <c r="AR37" s="22">
        <f>SUM(AR5:AR35)</f>
        <v>0</v>
      </c>
      <c r="AS37" s="56">
        <f>AS35</f>
        <v>1</v>
      </c>
      <c r="AT37" s="48">
        <f>SUM(AT5:AT35)</f>
        <v>0</v>
      </c>
      <c r="AU37" s="22">
        <f>SUM(AU5:AU35)</f>
        <v>0</v>
      </c>
      <c r="AV37" s="22">
        <f>SUM(AV5:AV35)</f>
        <v>0</v>
      </c>
      <c r="AW37" s="56">
        <f>AW35</f>
        <v>0</v>
      </c>
      <c r="AX37" s="48">
        <f>SUM(AX5:AX35)</f>
        <v>3</v>
      </c>
      <c r="AY37" s="22">
        <f>SUM(AY5:AY35)</f>
        <v>0</v>
      </c>
      <c r="AZ37" s="22">
        <f>SUM(AZ5:AZ35)</f>
        <v>3</v>
      </c>
      <c r="BA37" s="22">
        <f>SUM(BA5:BA35)</f>
        <v>0</v>
      </c>
      <c r="BB37" s="22">
        <f>SUM(BB5:BB35)</f>
        <v>0</v>
      </c>
      <c r="BC37" s="56">
        <f>BC35</f>
        <v>3</v>
      </c>
      <c r="BD37" s="48">
        <f>SUM(BD5:BD35)</f>
        <v>7</v>
      </c>
      <c r="BE37" s="22">
        <f>SUM(BE5:BE35)</f>
        <v>7</v>
      </c>
      <c r="BF37" s="22">
        <f>SUM(BF5:BF35)</f>
        <v>0</v>
      </c>
      <c r="BG37" s="56">
        <f>BG35</f>
        <v>7</v>
      </c>
      <c r="BH37" s="48">
        <f>SUM(BH5:BH35)</f>
        <v>0</v>
      </c>
      <c r="BI37" s="22">
        <f>SUM(BI5:BI35)</f>
        <v>0</v>
      </c>
      <c r="BJ37" s="22">
        <f>SUM(BJ5:BJ35)</f>
        <v>0</v>
      </c>
      <c r="BK37" s="56">
        <f>BK35</f>
        <v>0</v>
      </c>
      <c r="BL37" s="79"/>
    </row>
    <row r="38" spans="1:64" s="17" customFormat="1" x14ac:dyDescent="0.3">
      <c r="A38" s="42"/>
      <c r="C38" s="18"/>
      <c r="D38" s="9"/>
      <c r="P38" s="54"/>
      <c r="Q38" s="9"/>
      <c r="Z38" s="54"/>
      <c r="AA38" s="9"/>
      <c r="AI38" s="54"/>
      <c r="AJ38" s="9"/>
      <c r="AO38" s="54"/>
      <c r="AP38" s="9"/>
      <c r="AS38" s="54"/>
      <c r="AT38" s="9"/>
      <c r="AW38" s="54"/>
      <c r="AX38" s="9"/>
      <c r="BC38" s="54"/>
      <c r="BD38" s="9"/>
      <c r="BG38" s="54"/>
      <c r="BH38" s="9"/>
      <c r="BK38" s="54"/>
      <c r="BL38" s="80"/>
    </row>
    <row r="39" spans="1:64" s="17" customFormat="1" x14ac:dyDescent="0.3">
      <c r="A39" s="42"/>
      <c r="C39" s="18"/>
      <c r="D39" s="9"/>
      <c r="P39" s="54"/>
      <c r="Q39" s="9"/>
      <c r="Z39" s="54"/>
      <c r="AA39" s="9"/>
      <c r="AI39" s="54"/>
      <c r="AJ39" s="9"/>
      <c r="AO39" s="54"/>
      <c r="AP39" s="9"/>
      <c r="AS39" s="54"/>
      <c r="AT39" s="9"/>
      <c r="AW39" s="54"/>
      <c r="AX39" s="9"/>
      <c r="BC39" s="54"/>
      <c r="BD39" s="9"/>
      <c r="BG39" s="54"/>
      <c r="BH39" s="9"/>
      <c r="BK39" s="54"/>
      <c r="BL39" s="80"/>
    </row>
  </sheetData>
  <sheetProtection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I31" sqref="BI31"/>
    </sheetView>
  </sheetViews>
  <sheetFormatPr defaultColWidth="8.69140625" defaultRowHeight="12.9" x14ac:dyDescent="0.3"/>
  <cols>
    <col min="1" max="1" width="8.69140625" style="26" customWidth="1"/>
    <col min="2" max="2" width="8.69140625" style="7" customWidth="1"/>
    <col min="3" max="3" width="8.69140625" style="8" customWidth="1"/>
    <col min="4" max="4" width="8.69140625" style="9" customWidth="1"/>
    <col min="5" max="15" width="8.69140625" style="7" customWidth="1"/>
    <col min="16" max="16" width="8.69140625" style="54" customWidth="1"/>
    <col min="17" max="17" width="8.69140625" style="9" customWidth="1"/>
    <col min="18" max="25" width="8.69140625" style="7" customWidth="1"/>
    <col min="26" max="26" width="8.69140625" style="54" customWidth="1"/>
    <col min="27" max="27" width="8.69140625" style="9" customWidth="1"/>
    <col min="28" max="34" width="8.69140625" style="7" customWidth="1"/>
    <col min="35" max="35" width="8.69140625" style="54" customWidth="1"/>
    <col min="36" max="36" width="8.69140625" style="9" customWidth="1"/>
    <col min="37" max="40" width="8.69140625" style="7" customWidth="1"/>
    <col min="41" max="41" width="8.69140625" style="54" customWidth="1"/>
    <col min="42" max="42" width="8.69140625" style="9" customWidth="1"/>
    <col min="43" max="44" width="8.69140625" style="7" customWidth="1"/>
    <col min="45" max="45" width="8.69140625" style="54" customWidth="1"/>
    <col min="46" max="46" width="8.69140625" style="9" customWidth="1"/>
    <col min="47" max="48" width="8.69140625" style="7" customWidth="1"/>
    <col min="49" max="49" width="8.69140625" style="54" customWidth="1"/>
    <col min="50" max="50" width="8.69140625" style="9" customWidth="1"/>
    <col min="51" max="54" width="8.69140625" style="7" customWidth="1"/>
    <col min="55" max="55" width="8.69140625" style="54" customWidth="1"/>
    <col min="56" max="56" width="8.69140625" style="9" customWidth="1"/>
    <col min="57" max="58" width="8.69140625" style="7" customWidth="1"/>
    <col min="59" max="59" width="8.69140625" style="54" customWidth="1"/>
    <col min="60" max="60" width="8.69140625" style="9" customWidth="1"/>
    <col min="61" max="62" width="8.69140625" style="7" customWidth="1"/>
    <col min="63" max="63" width="8.69140625" style="54" customWidth="1"/>
    <col min="64" max="64" width="60.69140625" style="75" customWidth="1"/>
    <col min="65" max="16384" width="8.69140625" style="7"/>
  </cols>
  <sheetData>
    <row r="1" spans="1:64" s="27" customFormat="1" x14ac:dyDescent="0.3">
      <c r="A1" s="26"/>
      <c r="C1" s="28"/>
      <c r="D1" s="43"/>
      <c r="P1" s="50"/>
      <c r="Q1" s="43"/>
      <c r="T1" s="44"/>
      <c r="U1" s="44"/>
      <c r="V1" s="44"/>
      <c r="W1" s="44"/>
      <c r="Z1" s="50"/>
      <c r="AA1" s="43"/>
      <c r="AI1" s="50"/>
      <c r="AJ1" s="43"/>
      <c r="AO1" s="50"/>
      <c r="AP1" s="43"/>
      <c r="AS1" s="50"/>
      <c r="AT1" s="57"/>
      <c r="AU1" s="29"/>
      <c r="AV1" s="29"/>
      <c r="AW1" s="64"/>
      <c r="AX1" s="43"/>
      <c r="BC1" s="50"/>
      <c r="BD1" s="43"/>
      <c r="BG1" s="50"/>
      <c r="BH1" s="43"/>
      <c r="BK1" s="50"/>
      <c r="BL1" s="33"/>
    </row>
    <row r="2" spans="1:64" s="31" customFormat="1" x14ac:dyDescent="0.3">
      <c r="A2" s="30"/>
      <c r="B2" s="1" t="s">
        <v>48</v>
      </c>
      <c r="C2" s="2"/>
      <c r="D2" s="49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51"/>
      <c r="Q2" s="49"/>
      <c r="R2" s="3"/>
      <c r="S2" s="3"/>
      <c r="T2" s="74"/>
      <c r="U2" s="74" t="s">
        <v>1</v>
      </c>
      <c r="V2" s="74"/>
      <c r="W2" s="74"/>
      <c r="X2" s="3"/>
      <c r="Y2" s="3"/>
      <c r="Z2" s="51"/>
      <c r="AA2" s="49"/>
      <c r="AB2" s="3"/>
      <c r="AC2" s="3"/>
      <c r="AD2" s="3"/>
      <c r="AE2" s="3" t="s">
        <v>2</v>
      </c>
      <c r="AF2" s="3"/>
      <c r="AG2" s="3"/>
      <c r="AH2" s="3"/>
      <c r="AI2" s="51"/>
      <c r="AJ2" s="49"/>
      <c r="AK2" s="3"/>
      <c r="AL2" s="3" t="s">
        <v>3</v>
      </c>
      <c r="AM2" s="3"/>
      <c r="AN2" s="3"/>
      <c r="AO2" s="51"/>
      <c r="AP2" s="49"/>
      <c r="AQ2" s="4" t="s">
        <v>4</v>
      </c>
      <c r="AR2" s="3"/>
      <c r="AS2" s="51"/>
      <c r="AT2" s="58"/>
      <c r="AU2" s="6" t="s">
        <v>5</v>
      </c>
      <c r="AV2" s="5"/>
      <c r="AW2" s="65"/>
      <c r="AX2" s="49"/>
      <c r="AY2" s="74"/>
      <c r="AZ2" s="74" t="s">
        <v>6</v>
      </c>
      <c r="BA2" s="74"/>
      <c r="BB2" s="3"/>
      <c r="BC2" s="51"/>
      <c r="BD2" s="49"/>
      <c r="BE2" s="3" t="s">
        <v>7</v>
      </c>
      <c r="BF2" s="3"/>
      <c r="BG2" s="51"/>
      <c r="BH2" s="49"/>
      <c r="BI2" s="4" t="s">
        <v>46</v>
      </c>
      <c r="BJ2" s="3"/>
      <c r="BK2" s="51"/>
      <c r="BL2" s="73" t="s">
        <v>50</v>
      </c>
    </row>
    <row r="3" spans="1:64" s="33" customFormat="1" ht="38.6" x14ac:dyDescent="0.3">
      <c r="A3" s="32" t="s">
        <v>51</v>
      </c>
      <c r="B3" s="33" t="s">
        <v>8</v>
      </c>
      <c r="C3" s="34" t="s">
        <v>9</v>
      </c>
      <c r="D3" s="35" t="s">
        <v>10</v>
      </c>
      <c r="E3" s="33" t="s">
        <v>11</v>
      </c>
      <c r="F3" s="33" t="s">
        <v>12</v>
      </c>
      <c r="G3" s="33" t="s">
        <v>55</v>
      </c>
      <c r="H3" s="33" t="s">
        <v>56</v>
      </c>
      <c r="I3" s="33" t="s">
        <v>57</v>
      </c>
      <c r="J3" s="33" t="s">
        <v>58</v>
      </c>
      <c r="K3" s="33" t="s">
        <v>61</v>
      </c>
      <c r="L3" s="33" t="s">
        <v>62</v>
      </c>
      <c r="M3" s="33" t="s">
        <v>63</v>
      </c>
      <c r="N3" s="33" t="s">
        <v>64</v>
      </c>
      <c r="O3" s="33" t="s">
        <v>18</v>
      </c>
      <c r="P3" s="52" t="s">
        <v>9</v>
      </c>
      <c r="Q3" s="35" t="s">
        <v>8</v>
      </c>
      <c r="R3" s="33" t="s">
        <v>13</v>
      </c>
      <c r="S3" s="33" t="s">
        <v>17</v>
      </c>
      <c r="T3" s="45" t="s">
        <v>13</v>
      </c>
      <c r="U3" s="45" t="s">
        <v>17</v>
      </c>
      <c r="V3" s="45" t="s">
        <v>14</v>
      </c>
      <c r="W3" s="45" t="s">
        <v>13</v>
      </c>
      <c r="X3" s="33" t="s">
        <v>59</v>
      </c>
      <c r="Y3" s="33" t="s">
        <v>18</v>
      </c>
      <c r="Z3" s="52" t="s">
        <v>9</v>
      </c>
      <c r="AA3" s="35" t="s">
        <v>8</v>
      </c>
      <c r="AB3" s="45" t="s">
        <v>13</v>
      </c>
      <c r="AC3" s="45" t="s">
        <v>15</v>
      </c>
      <c r="AD3" s="45" t="s">
        <v>14</v>
      </c>
      <c r="AE3" s="45" t="s">
        <v>29</v>
      </c>
      <c r="AF3" s="45" t="s">
        <v>14</v>
      </c>
      <c r="AG3" s="45" t="s">
        <v>15</v>
      </c>
      <c r="AH3" s="45" t="s">
        <v>18</v>
      </c>
      <c r="AI3" s="52" t="s">
        <v>9</v>
      </c>
      <c r="AJ3" s="35" t="s">
        <v>8</v>
      </c>
      <c r="AK3" s="45" t="s">
        <v>15</v>
      </c>
      <c r="AL3" s="45" t="s">
        <v>47</v>
      </c>
      <c r="AM3" s="45" t="s">
        <v>59</v>
      </c>
      <c r="AN3" s="45" t="s">
        <v>18</v>
      </c>
      <c r="AO3" s="52" t="s">
        <v>9</v>
      </c>
      <c r="AP3" s="35" t="s">
        <v>8</v>
      </c>
      <c r="AQ3" s="33" t="s">
        <v>15</v>
      </c>
      <c r="AR3" s="33" t="s">
        <v>18</v>
      </c>
      <c r="AS3" s="52" t="s">
        <v>9</v>
      </c>
      <c r="AT3" s="59" t="s">
        <v>8</v>
      </c>
      <c r="AU3" s="36" t="s">
        <v>13</v>
      </c>
      <c r="AV3" s="36" t="s">
        <v>18</v>
      </c>
      <c r="AW3" s="66" t="s">
        <v>9</v>
      </c>
      <c r="AX3" s="35" t="s">
        <v>8</v>
      </c>
      <c r="AY3" s="45" t="s">
        <v>13</v>
      </c>
      <c r="AZ3" s="45" t="s">
        <v>15</v>
      </c>
      <c r="BA3" s="45" t="s">
        <v>21</v>
      </c>
      <c r="BB3" s="33" t="s">
        <v>18</v>
      </c>
      <c r="BC3" s="52" t="s">
        <v>9</v>
      </c>
      <c r="BD3" s="35" t="s">
        <v>8</v>
      </c>
      <c r="BE3" s="33" t="s">
        <v>25</v>
      </c>
      <c r="BF3" s="33" t="s">
        <v>18</v>
      </c>
      <c r="BG3" s="52" t="s">
        <v>9</v>
      </c>
      <c r="BH3" s="35" t="s">
        <v>8</v>
      </c>
      <c r="BI3" s="33" t="s">
        <v>26</v>
      </c>
      <c r="BJ3" s="33" t="s">
        <v>18</v>
      </c>
      <c r="BK3" s="52" t="s">
        <v>9</v>
      </c>
    </row>
    <row r="4" spans="1:64" s="38" customFormat="1" ht="25.75" x14ac:dyDescent="0.3">
      <c r="A4" s="37"/>
      <c r="C4" s="39"/>
      <c r="D4" s="40"/>
      <c r="P4" s="53"/>
      <c r="Q4" s="40"/>
      <c r="R4" s="38" t="s">
        <v>49</v>
      </c>
      <c r="S4" s="38" t="s">
        <v>49</v>
      </c>
      <c r="T4" s="47" t="s">
        <v>53</v>
      </c>
      <c r="U4" s="47" t="s">
        <v>53</v>
      </c>
      <c r="V4" s="47" t="s">
        <v>53</v>
      </c>
      <c r="W4" s="46" t="s">
        <v>54</v>
      </c>
      <c r="X4" s="38" t="s">
        <v>52</v>
      </c>
      <c r="Z4" s="53"/>
      <c r="AA4" s="40"/>
      <c r="AB4" s="46" t="s">
        <v>60</v>
      </c>
      <c r="AC4" s="46" t="s">
        <v>60</v>
      </c>
      <c r="AD4" s="47" t="s">
        <v>19</v>
      </c>
      <c r="AE4" s="46" t="s">
        <v>54</v>
      </c>
      <c r="AF4" s="47" t="s">
        <v>52</v>
      </c>
      <c r="AG4" s="47" t="s">
        <v>52</v>
      </c>
      <c r="AH4" s="46"/>
      <c r="AI4" s="53"/>
      <c r="AJ4" s="40"/>
      <c r="AK4" s="47" t="s">
        <v>20</v>
      </c>
      <c r="AL4" s="47" t="s">
        <v>16</v>
      </c>
      <c r="AM4" s="47" t="s">
        <v>16</v>
      </c>
      <c r="AN4" s="46"/>
      <c r="AO4" s="53"/>
      <c r="AP4" s="40"/>
      <c r="AS4" s="53"/>
      <c r="AT4" s="60"/>
      <c r="AU4" s="41"/>
      <c r="AV4" s="41"/>
      <c r="AW4" s="67"/>
      <c r="AX4" s="40"/>
      <c r="AY4" s="46"/>
      <c r="AZ4" s="46"/>
      <c r="BA4" s="46"/>
      <c r="BC4" s="53"/>
      <c r="BD4" s="40"/>
      <c r="BG4" s="53"/>
      <c r="BH4" s="40"/>
      <c r="BK4" s="53"/>
    </row>
    <row r="5" spans="1:64" x14ac:dyDescent="0.3">
      <c r="A5" s="26">
        <v>42248</v>
      </c>
      <c r="B5" s="7">
        <f t="shared" ref="B5:B34" si="0">SUM(D5+Q5+AA5+AJ5+AP5+AT5+AX5+BD5+BH5)</f>
        <v>311</v>
      </c>
      <c r="C5" s="8">
        <f>SUM(B5)</f>
        <v>311</v>
      </c>
      <c r="D5" s="9">
        <f>SUM(E5:O5)</f>
        <v>292</v>
      </c>
      <c r="E5" s="10">
        <v>290</v>
      </c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54">
        <f>SUM(E5:O5)</f>
        <v>292</v>
      </c>
      <c r="Q5" s="9">
        <f>SUM(R5:Y5)</f>
        <v>17</v>
      </c>
      <c r="R5" s="10">
        <v>10</v>
      </c>
      <c r="S5" s="10"/>
      <c r="T5" s="10"/>
      <c r="U5" s="10">
        <v>3</v>
      </c>
      <c r="V5" s="10"/>
      <c r="W5" s="10">
        <v>4</v>
      </c>
      <c r="X5" s="10"/>
      <c r="Y5" s="10"/>
      <c r="Z5" s="54">
        <f>SUM(R5:Y5)</f>
        <v>17</v>
      </c>
      <c r="AA5" s="9">
        <f>SUM(AB5:AH5)</f>
        <v>0</v>
      </c>
      <c r="AB5" s="10"/>
      <c r="AC5" s="10"/>
      <c r="AD5" s="10"/>
      <c r="AE5" s="10"/>
      <c r="AF5" s="10"/>
      <c r="AG5" s="10"/>
      <c r="AH5" s="10"/>
      <c r="AI5" s="54">
        <f>SUM(AB5:AH5)</f>
        <v>0</v>
      </c>
      <c r="AJ5" s="9">
        <f>SUM(AK5:AN5)</f>
        <v>0</v>
      </c>
      <c r="AK5" s="10"/>
      <c r="AL5" s="10"/>
      <c r="AM5" s="10"/>
      <c r="AN5" s="10"/>
      <c r="AO5" s="54">
        <f>SUM(AK5:AN5)</f>
        <v>0</v>
      </c>
      <c r="AP5" s="9">
        <f>SUM(AQ5:AR5)</f>
        <v>0</v>
      </c>
      <c r="AQ5" s="10"/>
      <c r="AR5" s="10"/>
      <c r="AS5" s="54">
        <f>SUM(AP5:AR5)</f>
        <v>0</v>
      </c>
      <c r="AT5" s="9">
        <f>SUM(AU5:AV5)</f>
        <v>0</v>
      </c>
      <c r="AU5" s="10"/>
      <c r="AV5" s="10"/>
      <c r="AW5" s="54">
        <f>SUM(AT5:AV5)</f>
        <v>0</v>
      </c>
      <c r="AX5" s="9">
        <f>SUM(AY5:BB5)</f>
        <v>0</v>
      </c>
      <c r="AY5" s="10"/>
      <c r="AZ5" s="10"/>
      <c r="BA5" s="10"/>
      <c r="BB5" s="10"/>
      <c r="BC5" s="54">
        <f>SUM(AZ5:BB5)</f>
        <v>0</v>
      </c>
      <c r="BD5" s="9">
        <f>SUM(BE5:BF5)</f>
        <v>2</v>
      </c>
      <c r="BE5" s="10">
        <v>2</v>
      </c>
      <c r="BF5" s="10"/>
      <c r="BG5" s="54">
        <f>SUM(BE5:BF5)</f>
        <v>2</v>
      </c>
      <c r="BH5" s="9">
        <f>SUM(BI5:BJ5)</f>
        <v>0</v>
      </c>
      <c r="BI5" s="10"/>
      <c r="BJ5" s="10"/>
      <c r="BK5" s="54">
        <f>SUM(BI5:BJ5)</f>
        <v>0</v>
      </c>
      <c r="BL5" s="76" t="s">
        <v>128</v>
      </c>
    </row>
    <row r="6" spans="1:64" x14ac:dyDescent="0.3">
      <c r="A6" s="26">
        <v>42249</v>
      </c>
      <c r="B6" s="7">
        <f t="shared" si="0"/>
        <v>0</v>
      </c>
      <c r="C6" s="8">
        <f>SUM(C5+B6)</f>
        <v>311</v>
      </c>
      <c r="D6" s="9">
        <f t="shared" ref="D6:D34" si="1">SUM(E6:O6)</f>
        <v>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4">
        <f t="shared" ref="P6:P34" si="2">SUM(P5+D6)</f>
        <v>292</v>
      </c>
      <c r="Q6" s="9">
        <f t="shared" ref="Q6:Q34" si="3">SUM(R6:Y6)</f>
        <v>0</v>
      </c>
      <c r="R6" s="10"/>
      <c r="S6" s="10"/>
      <c r="T6" s="10"/>
      <c r="U6" s="10"/>
      <c r="V6" s="10"/>
      <c r="W6" s="10"/>
      <c r="X6" s="10"/>
      <c r="Y6" s="10"/>
      <c r="Z6" s="54">
        <f t="shared" ref="Z6:Z34" si="4">SUM(Z5+Q6)</f>
        <v>17</v>
      </c>
      <c r="AA6" s="9">
        <f>SUM(AB6:AH6)</f>
        <v>0</v>
      </c>
      <c r="AB6" s="10"/>
      <c r="AC6" s="10"/>
      <c r="AD6" s="10"/>
      <c r="AE6" s="10"/>
      <c r="AF6" s="10"/>
      <c r="AG6" s="10"/>
      <c r="AH6" s="10"/>
      <c r="AI6" s="54">
        <f>SUM(AI5+AA6)</f>
        <v>0</v>
      </c>
      <c r="AJ6" s="9">
        <f t="shared" ref="AJ6:AJ34" si="5">SUM(AK6:AN6)</f>
        <v>0</v>
      </c>
      <c r="AK6" s="10"/>
      <c r="AL6" s="10"/>
      <c r="AM6" s="10"/>
      <c r="AN6" s="10"/>
      <c r="AO6" s="54">
        <f>SUM(AO5+AJ6)</f>
        <v>0</v>
      </c>
      <c r="AP6" s="9">
        <f t="shared" ref="AP6:AP34" si="6">SUM(AQ6:AR6)</f>
        <v>0</v>
      </c>
      <c r="AQ6" s="10"/>
      <c r="AR6" s="10"/>
      <c r="AS6" s="54">
        <f>SUM(AP6+AS5)</f>
        <v>0</v>
      </c>
      <c r="AT6" s="9">
        <f t="shared" ref="AT6:AT34" si="7">SUM(AU6:AV6)</f>
        <v>0</v>
      </c>
      <c r="AU6" s="10"/>
      <c r="AV6" s="10"/>
      <c r="AW6" s="54">
        <f>SUM(AT6+AW5)</f>
        <v>0</v>
      </c>
      <c r="AX6" s="9">
        <f t="shared" ref="AX6:AX34" si="8">SUM(AY6:BB6)</f>
        <v>0</v>
      </c>
      <c r="AY6" s="10"/>
      <c r="AZ6" s="10"/>
      <c r="BA6" s="10"/>
      <c r="BB6" s="10"/>
      <c r="BC6" s="54">
        <f>SUM(AZ6+BC5)</f>
        <v>0</v>
      </c>
      <c r="BD6" s="9">
        <f t="shared" ref="BD6:BD34" si="9">SUM(BE6:BF6)</f>
        <v>0</v>
      </c>
      <c r="BE6" s="10"/>
      <c r="BF6" s="10"/>
      <c r="BG6" s="54">
        <f>SUM(BD6+BG5)</f>
        <v>2</v>
      </c>
      <c r="BH6" s="9">
        <f t="shared" ref="BH6:BH34" si="10">SUM(BI6:BJ6)</f>
        <v>0</v>
      </c>
      <c r="BI6" s="10"/>
      <c r="BJ6" s="10"/>
      <c r="BK6" s="54">
        <f>SUM(BH6+BK5)</f>
        <v>0</v>
      </c>
      <c r="BL6" s="76" t="s">
        <v>129</v>
      </c>
    </row>
    <row r="7" spans="1:64" ht="12" customHeight="1" x14ac:dyDescent="0.3">
      <c r="A7" s="26">
        <v>42250</v>
      </c>
      <c r="B7" s="7">
        <f t="shared" si="0"/>
        <v>0</v>
      </c>
      <c r="C7" s="8">
        <f t="shared" ref="C7:C34" si="11">SUM(C6+B7)</f>
        <v>311</v>
      </c>
      <c r="D7" s="9">
        <f t="shared" si="1"/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4">
        <f t="shared" si="2"/>
        <v>292</v>
      </c>
      <c r="Q7" s="9">
        <f t="shared" si="3"/>
        <v>0</v>
      </c>
      <c r="R7" s="10"/>
      <c r="S7" s="10"/>
      <c r="T7" s="10"/>
      <c r="U7" s="10"/>
      <c r="V7" s="10"/>
      <c r="W7" s="10"/>
      <c r="X7" s="10"/>
      <c r="Y7" s="10"/>
      <c r="Z7" s="54">
        <f>SUM(Z6+Q7)</f>
        <v>17</v>
      </c>
      <c r="AA7" s="9">
        <f t="shared" ref="AA7:AA34" si="12">SUM(AB7:AH7)</f>
        <v>0</v>
      </c>
      <c r="AB7" s="10"/>
      <c r="AC7" s="10"/>
      <c r="AD7" s="10"/>
      <c r="AE7" s="10"/>
      <c r="AF7" s="10"/>
      <c r="AG7" s="10"/>
      <c r="AH7" s="10"/>
      <c r="AI7" s="54">
        <f t="shared" ref="AI7:AI34" si="13">SUM(AI6+AA7)</f>
        <v>0</v>
      </c>
      <c r="AJ7" s="9">
        <f t="shared" si="5"/>
        <v>0</v>
      </c>
      <c r="AK7" s="10"/>
      <c r="AL7" s="10"/>
      <c r="AM7" s="10"/>
      <c r="AN7" s="10"/>
      <c r="AO7" s="54">
        <f t="shared" ref="AO7:AO34" si="14">SUM(AO6+AJ7)</f>
        <v>0</v>
      </c>
      <c r="AP7" s="9">
        <f t="shared" si="6"/>
        <v>0</v>
      </c>
      <c r="AQ7" s="10"/>
      <c r="AR7" s="10"/>
      <c r="AS7" s="54">
        <f t="shared" ref="AS7:AS34" si="15">SUM(AP7+AS6)</f>
        <v>0</v>
      </c>
      <c r="AT7" s="9">
        <f t="shared" si="7"/>
        <v>0</v>
      </c>
      <c r="AU7" s="10"/>
      <c r="AV7" s="10"/>
      <c r="AW7" s="54">
        <f t="shared" ref="AW7:AW34" si="16">SUM(AT7+AW6)</f>
        <v>0</v>
      </c>
      <c r="AX7" s="9">
        <f t="shared" si="8"/>
        <v>0</v>
      </c>
      <c r="AY7" s="10"/>
      <c r="AZ7" s="10"/>
      <c r="BA7" s="10"/>
      <c r="BB7" s="10"/>
      <c r="BC7" s="54">
        <f t="shared" ref="BC7:BC34" si="17">SUM(AZ7+BC6)</f>
        <v>0</v>
      </c>
      <c r="BD7" s="9">
        <f t="shared" si="9"/>
        <v>0</v>
      </c>
      <c r="BE7" s="10"/>
      <c r="BF7" s="10"/>
      <c r="BG7" s="54">
        <f>SUM(BD7+BG6)</f>
        <v>2</v>
      </c>
      <c r="BH7" s="9">
        <f t="shared" si="10"/>
        <v>0</v>
      </c>
      <c r="BI7" s="10"/>
      <c r="BJ7" s="10"/>
      <c r="BK7" s="54">
        <f t="shared" ref="BK7:BK34" si="18">SUM(BH7+BK6)</f>
        <v>0</v>
      </c>
      <c r="BL7" s="76" t="s">
        <v>232</v>
      </c>
    </row>
    <row r="8" spans="1:64" x14ac:dyDescent="0.3">
      <c r="A8" s="26">
        <v>42251</v>
      </c>
      <c r="B8" s="7">
        <f t="shared" si="0"/>
        <v>0</v>
      </c>
      <c r="C8" s="8">
        <f t="shared" si="11"/>
        <v>311</v>
      </c>
      <c r="D8" s="9">
        <f t="shared" si="1"/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54">
        <f t="shared" si="2"/>
        <v>292</v>
      </c>
      <c r="Q8" s="9">
        <f t="shared" si="3"/>
        <v>0</v>
      </c>
      <c r="R8" s="10"/>
      <c r="S8" s="10"/>
      <c r="T8" s="10"/>
      <c r="U8" s="10"/>
      <c r="V8" s="10"/>
      <c r="W8" s="10"/>
      <c r="X8" s="10"/>
      <c r="Y8" s="10"/>
      <c r="Z8" s="54">
        <f t="shared" si="4"/>
        <v>17</v>
      </c>
      <c r="AA8" s="9">
        <f t="shared" si="12"/>
        <v>0</v>
      </c>
      <c r="AB8" s="10"/>
      <c r="AC8" s="10"/>
      <c r="AD8" s="10"/>
      <c r="AE8" s="10"/>
      <c r="AF8" s="10"/>
      <c r="AG8" s="10"/>
      <c r="AH8" s="10"/>
      <c r="AI8" s="54">
        <f t="shared" si="13"/>
        <v>0</v>
      </c>
      <c r="AJ8" s="9">
        <f t="shared" si="5"/>
        <v>0</v>
      </c>
      <c r="AK8" s="10"/>
      <c r="AL8" s="10"/>
      <c r="AM8" s="10"/>
      <c r="AN8" s="10"/>
      <c r="AO8" s="54">
        <f t="shared" si="14"/>
        <v>0</v>
      </c>
      <c r="AP8" s="9">
        <f t="shared" si="6"/>
        <v>0</v>
      </c>
      <c r="AQ8" s="10"/>
      <c r="AR8" s="10"/>
      <c r="AS8" s="54">
        <f t="shared" si="15"/>
        <v>0</v>
      </c>
      <c r="AT8" s="9">
        <f t="shared" si="7"/>
        <v>0</v>
      </c>
      <c r="AU8" s="10"/>
      <c r="AV8" s="10"/>
      <c r="AW8" s="54">
        <f t="shared" si="16"/>
        <v>0</v>
      </c>
      <c r="AX8" s="9">
        <f t="shared" si="8"/>
        <v>0</v>
      </c>
      <c r="AY8" s="10"/>
      <c r="AZ8" s="10"/>
      <c r="BA8" s="10"/>
      <c r="BB8" s="10"/>
      <c r="BC8" s="54">
        <f t="shared" si="17"/>
        <v>0</v>
      </c>
      <c r="BD8" s="9">
        <f t="shared" si="9"/>
        <v>0</v>
      </c>
      <c r="BE8" s="10"/>
      <c r="BF8" s="10"/>
      <c r="BG8" s="54">
        <f t="shared" ref="BG8:BG34" si="19">SUM(BD8+BG7)</f>
        <v>2</v>
      </c>
      <c r="BH8" s="9">
        <f t="shared" si="10"/>
        <v>0</v>
      </c>
      <c r="BI8" s="10"/>
      <c r="BJ8" s="10"/>
      <c r="BK8" s="54">
        <f>SUM(BH8+BK7)</f>
        <v>0</v>
      </c>
      <c r="BL8" s="76" t="s">
        <v>130</v>
      </c>
    </row>
    <row r="9" spans="1:64" x14ac:dyDescent="0.3">
      <c r="A9" s="26">
        <v>42252</v>
      </c>
      <c r="B9" s="7">
        <f t="shared" si="0"/>
        <v>0</v>
      </c>
      <c r="C9" s="8">
        <f t="shared" si="11"/>
        <v>311</v>
      </c>
      <c r="D9" s="9">
        <f t="shared" si="1"/>
        <v>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4">
        <f t="shared" si="2"/>
        <v>292</v>
      </c>
      <c r="Q9" s="9">
        <f t="shared" si="3"/>
        <v>0</v>
      </c>
      <c r="R9" s="10"/>
      <c r="S9" s="10"/>
      <c r="T9" s="10"/>
      <c r="U9" s="10"/>
      <c r="V9" s="10"/>
      <c r="W9" s="10"/>
      <c r="X9" s="10"/>
      <c r="Y9" s="10"/>
      <c r="Z9" s="54">
        <f t="shared" si="4"/>
        <v>17</v>
      </c>
      <c r="AA9" s="9">
        <f t="shared" si="12"/>
        <v>0</v>
      </c>
      <c r="AB9" s="10"/>
      <c r="AC9" s="10"/>
      <c r="AD9" s="10"/>
      <c r="AE9" s="10"/>
      <c r="AF9" s="10"/>
      <c r="AG9" s="10"/>
      <c r="AH9" s="10"/>
      <c r="AI9" s="54">
        <f t="shared" si="13"/>
        <v>0</v>
      </c>
      <c r="AJ9" s="9">
        <f t="shared" si="5"/>
        <v>0</v>
      </c>
      <c r="AK9" s="10"/>
      <c r="AL9" s="10"/>
      <c r="AM9" s="10"/>
      <c r="AN9" s="10"/>
      <c r="AO9" s="54">
        <f t="shared" si="14"/>
        <v>0</v>
      </c>
      <c r="AP9" s="9">
        <f t="shared" si="6"/>
        <v>0</v>
      </c>
      <c r="AQ9" s="10"/>
      <c r="AR9" s="10"/>
      <c r="AS9" s="54">
        <f t="shared" si="15"/>
        <v>0</v>
      </c>
      <c r="AT9" s="9">
        <f t="shared" si="7"/>
        <v>0</v>
      </c>
      <c r="AU9" s="10"/>
      <c r="AV9" s="10"/>
      <c r="AW9" s="54">
        <f t="shared" si="16"/>
        <v>0</v>
      </c>
      <c r="AX9" s="9">
        <f t="shared" si="8"/>
        <v>0</v>
      </c>
      <c r="AY9" s="10"/>
      <c r="AZ9" s="10"/>
      <c r="BA9" s="10"/>
      <c r="BB9" s="10"/>
      <c r="BC9" s="54">
        <f t="shared" si="17"/>
        <v>0</v>
      </c>
      <c r="BD9" s="9">
        <f>SUM(BE9:BF9)</f>
        <v>0</v>
      </c>
      <c r="BE9" s="10"/>
      <c r="BF9" s="10"/>
      <c r="BG9" s="54">
        <f t="shared" si="19"/>
        <v>2</v>
      </c>
      <c r="BH9" s="9">
        <f t="shared" si="10"/>
        <v>0</v>
      </c>
      <c r="BI9" s="10"/>
      <c r="BJ9" s="10"/>
      <c r="BK9" s="54">
        <f t="shared" si="18"/>
        <v>0</v>
      </c>
      <c r="BL9" s="76" t="s">
        <v>131</v>
      </c>
    </row>
    <row r="10" spans="1:64" x14ac:dyDescent="0.3">
      <c r="A10" s="26">
        <v>42253</v>
      </c>
      <c r="B10" s="7">
        <f t="shared" si="0"/>
        <v>51</v>
      </c>
      <c r="C10" s="8">
        <f t="shared" si="11"/>
        <v>362</v>
      </c>
      <c r="D10" s="9">
        <f t="shared" si="1"/>
        <v>31</v>
      </c>
      <c r="E10" s="10">
        <v>31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4">
        <f t="shared" si="2"/>
        <v>323</v>
      </c>
      <c r="Q10" s="9">
        <f t="shared" si="3"/>
        <v>20</v>
      </c>
      <c r="R10" s="10">
        <v>11</v>
      </c>
      <c r="S10" s="10"/>
      <c r="T10" s="10"/>
      <c r="U10" s="10">
        <v>6</v>
      </c>
      <c r="V10" s="10"/>
      <c r="W10" s="10">
        <v>3</v>
      </c>
      <c r="X10" s="10"/>
      <c r="Y10" s="10"/>
      <c r="Z10" s="54">
        <f t="shared" si="4"/>
        <v>37</v>
      </c>
      <c r="AA10" s="9">
        <f t="shared" si="12"/>
        <v>0</v>
      </c>
      <c r="AB10" s="10"/>
      <c r="AC10" s="10"/>
      <c r="AD10" s="10"/>
      <c r="AE10" s="10"/>
      <c r="AF10" s="10"/>
      <c r="AG10" s="10"/>
      <c r="AH10" s="10"/>
      <c r="AI10" s="54">
        <f t="shared" si="13"/>
        <v>0</v>
      </c>
      <c r="AJ10" s="9">
        <f t="shared" si="5"/>
        <v>0</v>
      </c>
      <c r="AK10" s="10"/>
      <c r="AL10" s="10"/>
      <c r="AM10" s="10"/>
      <c r="AN10" s="10"/>
      <c r="AO10" s="54">
        <f t="shared" si="14"/>
        <v>0</v>
      </c>
      <c r="AP10" s="9">
        <f t="shared" si="6"/>
        <v>0</v>
      </c>
      <c r="AQ10" s="10"/>
      <c r="AR10" s="10"/>
      <c r="AS10" s="54">
        <f t="shared" si="15"/>
        <v>0</v>
      </c>
      <c r="AT10" s="9">
        <f t="shared" si="7"/>
        <v>0</v>
      </c>
      <c r="AU10" s="10"/>
      <c r="AV10" s="10"/>
      <c r="AW10" s="54">
        <f t="shared" si="16"/>
        <v>0</v>
      </c>
      <c r="AX10" s="9">
        <f t="shared" si="8"/>
        <v>0</v>
      </c>
      <c r="AY10" s="10"/>
      <c r="AZ10" s="10"/>
      <c r="BA10" s="10"/>
      <c r="BB10" s="10"/>
      <c r="BC10" s="54">
        <f t="shared" si="17"/>
        <v>0</v>
      </c>
      <c r="BD10" s="9">
        <f t="shared" si="9"/>
        <v>0</v>
      </c>
      <c r="BE10" s="10"/>
      <c r="BF10" s="10"/>
      <c r="BG10" s="54">
        <f t="shared" si="19"/>
        <v>2</v>
      </c>
      <c r="BH10" s="9">
        <f t="shared" si="10"/>
        <v>0</v>
      </c>
      <c r="BI10" s="10"/>
      <c r="BJ10" s="10"/>
      <c r="BK10" s="54">
        <f t="shared" si="18"/>
        <v>0</v>
      </c>
      <c r="BL10" s="76" t="s">
        <v>132</v>
      </c>
    </row>
    <row r="11" spans="1:64" x14ac:dyDescent="0.3">
      <c r="A11" s="26">
        <v>42254</v>
      </c>
      <c r="B11" s="7">
        <f t="shared" si="0"/>
        <v>0</v>
      </c>
      <c r="C11" s="8">
        <f t="shared" si="11"/>
        <v>362</v>
      </c>
      <c r="D11" s="9">
        <f t="shared" si="1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54">
        <f t="shared" si="2"/>
        <v>323</v>
      </c>
      <c r="Q11" s="9">
        <f t="shared" si="3"/>
        <v>0</v>
      </c>
      <c r="R11" s="10"/>
      <c r="S11" s="10"/>
      <c r="T11" s="10"/>
      <c r="U11" s="10"/>
      <c r="V11" s="10"/>
      <c r="W11" s="10"/>
      <c r="X11" s="10"/>
      <c r="Y11" s="10"/>
      <c r="Z11" s="54">
        <f t="shared" si="4"/>
        <v>37</v>
      </c>
      <c r="AA11" s="9">
        <f t="shared" si="12"/>
        <v>0</v>
      </c>
      <c r="AB11" s="10"/>
      <c r="AC11" s="10"/>
      <c r="AD11" s="10"/>
      <c r="AE11" s="10"/>
      <c r="AF11" s="10"/>
      <c r="AG11" s="10"/>
      <c r="AH11" s="10"/>
      <c r="AI11" s="54">
        <f t="shared" si="13"/>
        <v>0</v>
      </c>
      <c r="AJ11" s="9">
        <f t="shared" si="5"/>
        <v>0</v>
      </c>
      <c r="AK11" s="10"/>
      <c r="AL11" s="10"/>
      <c r="AM11" s="10"/>
      <c r="AN11" s="10"/>
      <c r="AO11" s="54">
        <f t="shared" si="14"/>
        <v>0</v>
      </c>
      <c r="AP11" s="9">
        <f t="shared" si="6"/>
        <v>0</v>
      </c>
      <c r="AQ11" s="10"/>
      <c r="AR11" s="10"/>
      <c r="AS11" s="54">
        <f t="shared" si="15"/>
        <v>0</v>
      </c>
      <c r="AT11" s="9">
        <f t="shared" si="7"/>
        <v>0</v>
      </c>
      <c r="AU11" s="10"/>
      <c r="AV11" s="10"/>
      <c r="AW11" s="54">
        <f t="shared" si="16"/>
        <v>0</v>
      </c>
      <c r="AX11" s="9">
        <f t="shared" si="8"/>
        <v>0</v>
      </c>
      <c r="AY11" s="10"/>
      <c r="AZ11" s="10"/>
      <c r="BA11" s="10"/>
      <c r="BB11" s="10"/>
      <c r="BC11" s="54">
        <f t="shared" si="17"/>
        <v>0</v>
      </c>
      <c r="BD11" s="9">
        <f t="shared" si="9"/>
        <v>0</v>
      </c>
      <c r="BE11" s="10"/>
      <c r="BF11" s="10"/>
      <c r="BG11" s="54">
        <f t="shared" si="19"/>
        <v>2</v>
      </c>
      <c r="BH11" s="9">
        <f t="shared" si="10"/>
        <v>0</v>
      </c>
      <c r="BI11" s="10"/>
      <c r="BJ11" s="10"/>
      <c r="BK11" s="54">
        <f t="shared" si="18"/>
        <v>0</v>
      </c>
      <c r="BL11" s="76" t="s">
        <v>133</v>
      </c>
    </row>
    <row r="12" spans="1:64" x14ac:dyDescent="0.3">
      <c r="A12" s="26">
        <v>42255</v>
      </c>
      <c r="B12" s="7">
        <f t="shared" si="0"/>
        <v>88</v>
      </c>
      <c r="C12" s="8">
        <f t="shared" si="11"/>
        <v>450</v>
      </c>
      <c r="D12" s="9">
        <f t="shared" si="1"/>
        <v>52</v>
      </c>
      <c r="E12" s="10">
        <v>52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54">
        <f t="shared" si="2"/>
        <v>375</v>
      </c>
      <c r="Q12" s="9">
        <f t="shared" si="3"/>
        <v>35</v>
      </c>
      <c r="R12" s="10">
        <v>21</v>
      </c>
      <c r="S12" s="10"/>
      <c r="T12" s="10"/>
      <c r="U12" s="10">
        <v>11</v>
      </c>
      <c r="V12" s="10"/>
      <c r="W12" s="10">
        <v>2</v>
      </c>
      <c r="X12" s="10"/>
      <c r="Y12" s="10">
        <v>1</v>
      </c>
      <c r="Z12" s="54">
        <f t="shared" si="4"/>
        <v>72</v>
      </c>
      <c r="AA12" s="9">
        <f t="shared" si="12"/>
        <v>0</v>
      </c>
      <c r="AB12" s="10"/>
      <c r="AC12" s="10"/>
      <c r="AD12" s="10"/>
      <c r="AE12" s="10"/>
      <c r="AF12" s="10"/>
      <c r="AG12" s="10"/>
      <c r="AH12" s="10"/>
      <c r="AI12" s="54">
        <f t="shared" si="13"/>
        <v>0</v>
      </c>
      <c r="AJ12" s="9">
        <f t="shared" si="5"/>
        <v>0</v>
      </c>
      <c r="AK12" s="10"/>
      <c r="AL12" s="10"/>
      <c r="AM12" s="10"/>
      <c r="AN12" s="10"/>
      <c r="AO12" s="54">
        <f t="shared" si="14"/>
        <v>0</v>
      </c>
      <c r="AP12" s="9">
        <f t="shared" si="6"/>
        <v>0</v>
      </c>
      <c r="AQ12" s="10"/>
      <c r="AR12" s="10"/>
      <c r="AS12" s="54">
        <f t="shared" si="15"/>
        <v>0</v>
      </c>
      <c r="AT12" s="9">
        <f t="shared" si="7"/>
        <v>0</v>
      </c>
      <c r="AU12" s="10"/>
      <c r="AV12" s="10"/>
      <c r="AW12" s="54">
        <f t="shared" si="16"/>
        <v>0</v>
      </c>
      <c r="AX12" s="9">
        <f t="shared" si="8"/>
        <v>0</v>
      </c>
      <c r="AY12" s="10"/>
      <c r="AZ12" s="10"/>
      <c r="BA12" s="10"/>
      <c r="BB12" s="10"/>
      <c r="BC12" s="54">
        <f t="shared" si="17"/>
        <v>0</v>
      </c>
      <c r="BD12" s="9">
        <f t="shared" si="9"/>
        <v>1</v>
      </c>
      <c r="BE12" s="10">
        <v>1</v>
      </c>
      <c r="BF12" s="10"/>
      <c r="BG12" s="54">
        <f t="shared" si="19"/>
        <v>3</v>
      </c>
      <c r="BH12" s="9">
        <f t="shared" si="10"/>
        <v>0</v>
      </c>
      <c r="BI12" s="10"/>
      <c r="BJ12" s="10"/>
      <c r="BK12" s="54">
        <f t="shared" si="18"/>
        <v>0</v>
      </c>
      <c r="BL12" s="76" t="s">
        <v>147</v>
      </c>
    </row>
    <row r="13" spans="1:64" x14ac:dyDescent="0.3">
      <c r="A13" s="26">
        <v>42256</v>
      </c>
      <c r="B13" s="7">
        <f t="shared" si="0"/>
        <v>121</v>
      </c>
      <c r="C13" s="8">
        <f t="shared" si="11"/>
        <v>571</v>
      </c>
      <c r="D13" s="9">
        <f t="shared" si="1"/>
        <v>117</v>
      </c>
      <c r="E13" s="10">
        <v>117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4">
        <f t="shared" si="2"/>
        <v>492</v>
      </c>
      <c r="Q13" s="9">
        <f t="shared" si="3"/>
        <v>3</v>
      </c>
      <c r="R13" s="10"/>
      <c r="S13" s="10"/>
      <c r="T13" s="10"/>
      <c r="U13" s="10">
        <v>1</v>
      </c>
      <c r="V13" s="10"/>
      <c r="W13" s="10">
        <v>2</v>
      </c>
      <c r="X13" s="10"/>
      <c r="Y13" s="10"/>
      <c r="Z13" s="54">
        <f t="shared" si="4"/>
        <v>75</v>
      </c>
      <c r="AA13" s="9">
        <f t="shared" si="12"/>
        <v>0</v>
      </c>
      <c r="AB13" s="10"/>
      <c r="AC13" s="10"/>
      <c r="AD13" s="10"/>
      <c r="AE13" s="10"/>
      <c r="AF13" s="10"/>
      <c r="AG13" s="10"/>
      <c r="AH13" s="10"/>
      <c r="AI13" s="54">
        <f t="shared" si="13"/>
        <v>0</v>
      </c>
      <c r="AJ13" s="9">
        <f t="shared" si="5"/>
        <v>0</v>
      </c>
      <c r="AK13" s="10"/>
      <c r="AL13" s="10"/>
      <c r="AM13" s="10"/>
      <c r="AN13" s="10"/>
      <c r="AO13" s="54">
        <f t="shared" si="14"/>
        <v>0</v>
      </c>
      <c r="AP13" s="9">
        <f t="shared" si="6"/>
        <v>0</v>
      </c>
      <c r="AQ13" s="10"/>
      <c r="AR13" s="10"/>
      <c r="AS13" s="54">
        <f t="shared" si="15"/>
        <v>0</v>
      </c>
      <c r="AT13" s="9">
        <f t="shared" si="7"/>
        <v>0</v>
      </c>
      <c r="AU13" s="10"/>
      <c r="AV13" s="10"/>
      <c r="AW13" s="54">
        <f t="shared" si="16"/>
        <v>0</v>
      </c>
      <c r="AX13" s="9">
        <f t="shared" si="8"/>
        <v>0</v>
      </c>
      <c r="AY13" s="10"/>
      <c r="AZ13" s="10"/>
      <c r="BA13" s="10"/>
      <c r="BB13" s="10"/>
      <c r="BC13" s="54">
        <f t="shared" si="17"/>
        <v>0</v>
      </c>
      <c r="BD13" s="9">
        <f t="shared" si="9"/>
        <v>1</v>
      </c>
      <c r="BE13" s="10">
        <v>1</v>
      </c>
      <c r="BF13" s="10"/>
      <c r="BG13" s="54">
        <f t="shared" si="19"/>
        <v>4</v>
      </c>
      <c r="BH13" s="9">
        <f t="shared" si="10"/>
        <v>0</v>
      </c>
      <c r="BI13" s="10"/>
      <c r="BJ13" s="10"/>
      <c r="BK13" s="54">
        <f t="shared" si="18"/>
        <v>0</v>
      </c>
      <c r="BL13" s="76" t="s">
        <v>148</v>
      </c>
    </row>
    <row r="14" spans="1:64" x14ac:dyDescent="0.3">
      <c r="A14" s="26">
        <v>42257</v>
      </c>
      <c r="B14" s="7">
        <f t="shared" si="0"/>
        <v>21</v>
      </c>
      <c r="C14" s="8">
        <f t="shared" si="11"/>
        <v>592</v>
      </c>
      <c r="D14" s="9">
        <f t="shared" si="1"/>
        <v>3</v>
      </c>
      <c r="E14" s="10">
        <v>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4">
        <f t="shared" si="2"/>
        <v>495</v>
      </c>
      <c r="Q14" s="9">
        <f t="shared" si="3"/>
        <v>18</v>
      </c>
      <c r="R14" s="10">
        <v>8</v>
      </c>
      <c r="S14" s="10"/>
      <c r="T14" s="10"/>
      <c r="U14" s="10">
        <v>6</v>
      </c>
      <c r="V14" s="10"/>
      <c r="W14" s="10">
        <v>4</v>
      </c>
      <c r="X14" s="10"/>
      <c r="Y14" s="10"/>
      <c r="Z14" s="54">
        <f t="shared" si="4"/>
        <v>93</v>
      </c>
      <c r="AA14" s="9">
        <f t="shared" si="12"/>
        <v>0</v>
      </c>
      <c r="AB14" s="10"/>
      <c r="AC14" s="10"/>
      <c r="AD14" s="10"/>
      <c r="AE14" s="10"/>
      <c r="AF14" s="10"/>
      <c r="AG14" s="10"/>
      <c r="AH14" s="10"/>
      <c r="AI14" s="54">
        <f t="shared" si="13"/>
        <v>0</v>
      </c>
      <c r="AJ14" s="9">
        <f t="shared" si="5"/>
        <v>0</v>
      </c>
      <c r="AK14" s="10"/>
      <c r="AL14" s="10"/>
      <c r="AM14" s="10"/>
      <c r="AN14" s="10"/>
      <c r="AO14" s="54">
        <f t="shared" si="14"/>
        <v>0</v>
      </c>
      <c r="AP14" s="9">
        <f t="shared" si="6"/>
        <v>0</v>
      </c>
      <c r="AQ14" s="10"/>
      <c r="AR14" s="10"/>
      <c r="AS14" s="54">
        <f t="shared" si="15"/>
        <v>0</v>
      </c>
      <c r="AT14" s="9">
        <f t="shared" si="7"/>
        <v>0</v>
      </c>
      <c r="AU14" s="10"/>
      <c r="AV14" s="10"/>
      <c r="AW14" s="54">
        <f t="shared" si="16"/>
        <v>0</v>
      </c>
      <c r="AX14" s="9">
        <f t="shared" si="8"/>
        <v>0</v>
      </c>
      <c r="AY14" s="10"/>
      <c r="AZ14" s="10"/>
      <c r="BA14" s="10"/>
      <c r="BB14" s="10"/>
      <c r="BC14" s="54">
        <f t="shared" si="17"/>
        <v>0</v>
      </c>
      <c r="BD14" s="9">
        <f t="shared" si="9"/>
        <v>0</v>
      </c>
      <c r="BE14" s="10"/>
      <c r="BF14" s="10"/>
      <c r="BG14" s="54">
        <f t="shared" si="19"/>
        <v>4</v>
      </c>
      <c r="BH14" s="9">
        <f t="shared" si="10"/>
        <v>0</v>
      </c>
      <c r="BI14" s="10"/>
      <c r="BJ14" s="10"/>
      <c r="BK14" s="54">
        <f t="shared" si="18"/>
        <v>0</v>
      </c>
      <c r="BL14" s="76" t="s">
        <v>134</v>
      </c>
    </row>
    <row r="15" spans="1:64" x14ac:dyDescent="0.3">
      <c r="A15" s="26">
        <v>42258</v>
      </c>
      <c r="B15" s="7">
        <f t="shared" si="0"/>
        <v>5</v>
      </c>
      <c r="C15" s="8">
        <f t="shared" si="11"/>
        <v>597</v>
      </c>
      <c r="D15" s="9">
        <f t="shared" si="1"/>
        <v>1</v>
      </c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4">
        <f t="shared" si="2"/>
        <v>496</v>
      </c>
      <c r="Q15" s="9">
        <f t="shared" si="3"/>
        <v>4</v>
      </c>
      <c r="R15" s="10">
        <v>2</v>
      </c>
      <c r="S15" s="10"/>
      <c r="T15" s="10"/>
      <c r="U15" s="10"/>
      <c r="V15" s="10"/>
      <c r="W15" s="10">
        <v>2</v>
      </c>
      <c r="X15" s="10"/>
      <c r="Y15" s="10"/>
      <c r="Z15" s="54">
        <f t="shared" si="4"/>
        <v>97</v>
      </c>
      <c r="AA15" s="9">
        <f t="shared" si="12"/>
        <v>0</v>
      </c>
      <c r="AB15" s="10"/>
      <c r="AC15" s="10"/>
      <c r="AD15" s="10"/>
      <c r="AE15" s="10"/>
      <c r="AF15" s="10"/>
      <c r="AG15" s="10"/>
      <c r="AH15" s="10"/>
      <c r="AI15" s="54">
        <f t="shared" si="13"/>
        <v>0</v>
      </c>
      <c r="AJ15" s="9">
        <f t="shared" si="5"/>
        <v>0</v>
      </c>
      <c r="AK15" s="10"/>
      <c r="AL15" s="10"/>
      <c r="AM15" s="10"/>
      <c r="AN15" s="10"/>
      <c r="AO15" s="54">
        <f t="shared" si="14"/>
        <v>0</v>
      </c>
      <c r="AP15" s="9">
        <f t="shared" si="6"/>
        <v>0</v>
      </c>
      <c r="AQ15" s="10"/>
      <c r="AR15" s="10"/>
      <c r="AS15" s="54">
        <f t="shared" si="15"/>
        <v>0</v>
      </c>
      <c r="AT15" s="9">
        <f t="shared" si="7"/>
        <v>0</v>
      </c>
      <c r="AU15" s="10"/>
      <c r="AV15" s="10"/>
      <c r="AW15" s="54">
        <f t="shared" si="16"/>
        <v>0</v>
      </c>
      <c r="AX15" s="9">
        <f t="shared" si="8"/>
        <v>0</v>
      </c>
      <c r="AY15" s="10"/>
      <c r="AZ15" s="10"/>
      <c r="BA15" s="10"/>
      <c r="BB15" s="10"/>
      <c r="BC15" s="54">
        <f t="shared" si="17"/>
        <v>0</v>
      </c>
      <c r="BD15" s="9">
        <f t="shared" si="9"/>
        <v>0</v>
      </c>
      <c r="BE15" s="10"/>
      <c r="BF15" s="10"/>
      <c r="BG15" s="54">
        <f t="shared" si="19"/>
        <v>4</v>
      </c>
      <c r="BH15" s="9">
        <f t="shared" si="10"/>
        <v>0</v>
      </c>
      <c r="BI15" s="10"/>
      <c r="BJ15" s="10"/>
      <c r="BK15" s="54">
        <f t="shared" si="18"/>
        <v>0</v>
      </c>
      <c r="BL15" s="76" t="s">
        <v>135</v>
      </c>
    </row>
    <row r="16" spans="1:64" ht="25.75" x14ac:dyDescent="0.3">
      <c r="A16" s="26">
        <v>42259</v>
      </c>
      <c r="B16" s="7">
        <f t="shared" si="0"/>
        <v>0</v>
      </c>
      <c r="C16" s="8">
        <f t="shared" si="11"/>
        <v>597</v>
      </c>
      <c r="D16" s="9">
        <f t="shared" si="1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4">
        <f t="shared" si="2"/>
        <v>496</v>
      </c>
      <c r="Q16" s="9">
        <f t="shared" si="3"/>
        <v>0</v>
      </c>
      <c r="R16" s="10"/>
      <c r="S16" s="10"/>
      <c r="T16" s="10"/>
      <c r="U16" s="10"/>
      <c r="V16" s="10"/>
      <c r="W16" s="10"/>
      <c r="X16" s="10"/>
      <c r="Y16" s="10"/>
      <c r="Z16" s="54">
        <f t="shared" si="4"/>
        <v>97</v>
      </c>
      <c r="AA16" s="9">
        <f t="shared" si="12"/>
        <v>0</v>
      </c>
      <c r="AB16" s="10"/>
      <c r="AC16" s="10"/>
      <c r="AD16" s="10"/>
      <c r="AE16" s="10"/>
      <c r="AF16" s="10"/>
      <c r="AG16" s="10"/>
      <c r="AH16" s="10"/>
      <c r="AI16" s="54">
        <f t="shared" si="13"/>
        <v>0</v>
      </c>
      <c r="AJ16" s="9">
        <f t="shared" si="5"/>
        <v>0</v>
      </c>
      <c r="AK16" s="10"/>
      <c r="AL16" s="10"/>
      <c r="AM16" s="10"/>
      <c r="AN16" s="10"/>
      <c r="AO16" s="54">
        <f t="shared" si="14"/>
        <v>0</v>
      </c>
      <c r="AP16" s="9">
        <f t="shared" si="6"/>
        <v>0</v>
      </c>
      <c r="AQ16" s="10"/>
      <c r="AR16" s="10"/>
      <c r="AS16" s="54">
        <f t="shared" si="15"/>
        <v>0</v>
      </c>
      <c r="AT16" s="9">
        <f t="shared" si="7"/>
        <v>0</v>
      </c>
      <c r="AU16" s="10"/>
      <c r="AV16" s="10"/>
      <c r="AW16" s="54">
        <f t="shared" si="16"/>
        <v>0</v>
      </c>
      <c r="AX16" s="9">
        <f t="shared" si="8"/>
        <v>0</v>
      </c>
      <c r="AY16" s="10"/>
      <c r="AZ16" s="10"/>
      <c r="BA16" s="10"/>
      <c r="BB16" s="10"/>
      <c r="BC16" s="54">
        <f t="shared" si="17"/>
        <v>0</v>
      </c>
      <c r="BD16" s="9">
        <f t="shared" si="9"/>
        <v>0</v>
      </c>
      <c r="BE16" s="10"/>
      <c r="BF16" s="10"/>
      <c r="BG16" s="54">
        <f t="shared" si="19"/>
        <v>4</v>
      </c>
      <c r="BH16" s="9">
        <f t="shared" si="10"/>
        <v>0</v>
      </c>
      <c r="BI16" s="10"/>
      <c r="BJ16" s="10"/>
      <c r="BK16" s="54">
        <f t="shared" si="18"/>
        <v>0</v>
      </c>
      <c r="BL16" s="76" t="s">
        <v>242</v>
      </c>
    </row>
    <row r="17" spans="1:64" x14ac:dyDescent="0.3">
      <c r="A17" s="26">
        <v>42260</v>
      </c>
      <c r="B17" s="7">
        <f t="shared" si="0"/>
        <v>107</v>
      </c>
      <c r="C17" s="8">
        <f t="shared" si="11"/>
        <v>704</v>
      </c>
      <c r="D17" s="9">
        <f t="shared" si="1"/>
        <v>21</v>
      </c>
      <c r="E17" s="10">
        <v>21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4">
        <f t="shared" si="2"/>
        <v>517</v>
      </c>
      <c r="Q17" s="9">
        <f t="shared" si="3"/>
        <v>86</v>
      </c>
      <c r="R17" s="10">
        <v>46</v>
      </c>
      <c r="S17" s="10"/>
      <c r="T17" s="10"/>
      <c r="U17" s="10">
        <v>20</v>
      </c>
      <c r="V17" s="10"/>
      <c r="W17" s="10">
        <v>20</v>
      </c>
      <c r="X17" s="10"/>
      <c r="Y17" s="10"/>
      <c r="Z17" s="54">
        <f t="shared" si="4"/>
        <v>183</v>
      </c>
      <c r="AA17" s="9">
        <f t="shared" si="12"/>
        <v>0</v>
      </c>
      <c r="AB17" s="10"/>
      <c r="AC17" s="10"/>
      <c r="AD17" s="10"/>
      <c r="AE17" s="10"/>
      <c r="AF17" s="10"/>
      <c r="AG17" s="10"/>
      <c r="AH17" s="10"/>
      <c r="AI17" s="54">
        <f t="shared" si="13"/>
        <v>0</v>
      </c>
      <c r="AJ17" s="9">
        <f t="shared" si="5"/>
        <v>0</v>
      </c>
      <c r="AK17" s="10"/>
      <c r="AL17" s="10"/>
      <c r="AM17" s="10"/>
      <c r="AN17" s="10"/>
      <c r="AO17" s="54">
        <f t="shared" si="14"/>
        <v>0</v>
      </c>
      <c r="AP17" s="9">
        <f t="shared" si="6"/>
        <v>0</v>
      </c>
      <c r="AQ17" s="10"/>
      <c r="AR17" s="10"/>
      <c r="AS17" s="54">
        <f t="shared" si="15"/>
        <v>0</v>
      </c>
      <c r="AT17" s="9">
        <f t="shared" si="7"/>
        <v>0</v>
      </c>
      <c r="AU17" s="10"/>
      <c r="AV17" s="10"/>
      <c r="AW17" s="54">
        <f t="shared" si="16"/>
        <v>0</v>
      </c>
      <c r="AX17" s="9">
        <f t="shared" si="8"/>
        <v>0</v>
      </c>
      <c r="AY17" s="10"/>
      <c r="AZ17" s="10"/>
      <c r="BA17" s="10"/>
      <c r="BB17" s="10"/>
      <c r="BC17" s="54">
        <f t="shared" si="17"/>
        <v>0</v>
      </c>
      <c r="BD17" s="9">
        <f t="shared" si="9"/>
        <v>0</v>
      </c>
      <c r="BE17" s="10"/>
      <c r="BF17" s="10"/>
      <c r="BG17" s="54">
        <f t="shared" si="19"/>
        <v>4</v>
      </c>
      <c r="BH17" s="9">
        <f t="shared" si="10"/>
        <v>0</v>
      </c>
      <c r="BI17" s="10"/>
      <c r="BJ17" s="10"/>
      <c r="BK17" s="54">
        <f t="shared" si="18"/>
        <v>0</v>
      </c>
      <c r="BL17" s="76" t="s">
        <v>136</v>
      </c>
    </row>
    <row r="18" spans="1:64" x14ac:dyDescent="0.3">
      <c r="A18" s="26">
        <v>42261</v>
      </c>
      <c r="B18" s="7">
        <f t="shared" si="0"/>
        <v>108</v>
      </c>
      <c r="C18" s="8">
        <f t="shared" si="11"/>
        <v>812</v>
      </c>
      <c r="D18" s="9">
        <f t="shared" si="1"/>
        <v>23</v>
      </c>
      <c r="E18" s="10">
        <v>23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54">
        <f t="shared" si="2"/>
        <v>540</v>
      </c>
      <c r="Q18" s="9">
        <f t="shared" si="3"/>
        <v>85</v>
      </c>
      <c r="R18" s="10">
        <v>50</v>
      </c>
      <c r="S18" s="10"/>
      <c r="T18" s="10"/>
      <c r="U18" s="10">
        <v>21</v>
      </c>
      <c r="V18" s="10"/>
      <c r="W18" s="10">
        <v>14</v>
      </c>
      <c r="X18" s="10"/>
      <c r="Y18" s="10"/>
      <c r="Z18" s="54">
        <f t="shared" si="4"/>
        <v>268</v>
      </c>
      <c r="AA18" s="9">
        <f t="shared" si="12"/>
        <v>0</v>
      </c>
      <c r="AB18" s="10"/>
      <c r="AC18" s="10"/>
      <c r="AD18" s="10"/>
      <c r="AE18" s="10"/>
      <c r="AF18" s="10"/>
      <c r="AG18" s="10"/>
      <c r="AH18" s="10"/>
      <c r="AI18" s="54">
        <f t="shared" si="13"/>
        <v>0</v>
      </c>
      <c r="AJ18" s="9">
        <f t="shared" si="5"/>
        <v>0</v>
      </c>
      <c r="AK18" s="10"/>
      <c r="AL18" s="10"/>
      <c r="AM18" s="10"/>
      <c r="AN18" s="10"/>
      <c r="AO18" s="54">
        <f t="shared" si="14"/>
        <v>0</v>
      </c>
      <c r="AP18" s="9">
        <f t="shared" si="6"/>
        <v>0</v>
      </c>
      <c r="AQ18" s="10"/>
      <c r="AR18" s="10"/>
      <c r="AS18" s="54">
        <f t="shared" si="15"/>
        <v>0</v>
      </c>
      <c r="AT18" s="9">
        <f t="shared" si="7"/>
        <v>0</v>
      </c>
      <c r="AU18" s="10"/>
      <c r="AV18" s="10"/>
      <c r="AW18" s="54">
        <f t="shared" si="16"/>
        <v>0</v>
      </c>
      <c r="AX18" s="9">
        <f t="shared" si="8"/>
        <v>0</v>
      </c>
      <c r="AY18" s="10"/>
      <c r="AZ18" s="10"/>
      <c r="BA18" s="10"/>
      <c r="BB18" s="10"/>
      <c r="BC18" s="54">
        <f t="shared" si="17"/>
        <v>0</v>
      </c>
      <c r="BD18" s="9">
        <f t="shared" si="9"/>
        <v>0</v>
      </c>
      <c r="BE18" s="10"/>
      <c r="BF18" s="10"/>
      <c r="BG18" s="54">
        <f t="shared" si="19"/>
        <v>4</v>
      </c>
      <c r="BH18" s="9">
        <f t="shared" si="10"/>
        <v>0</v>
      </c>
      <c r="BI18" s="10"/>
      <c r="BJ18" s="10"/>
      <c r="BK18" s="54">
        <f t="shared" si="18"/>
        <v>0</v>
      </c>
      <c r="BL18" s="76" t="s">
        <v>137</v>
      </c>
    </row>
    <row r="19" spans="1:64" x14ac:dyDescent="0.3">
      <c r="A19" s="26">
        <v>42262</v>
      </c>
      <c r="B19" s="7">
        <f t="shared" si="0"/>
        <v>68</v>
      </c>
      <c r="C19" s="8">
        <f t="shared" si="11"/>
        <v>880</v>
      </c>
      <c r="D19" s="9">
        <f t="shared" si="1"/>
        <v>29</v>
      </c>
      <c r="E19" s="10">
        <v>29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54">
        <f t="shared" si="2"/>
        <v>569</v>
      </c>
      <c r="Q19" s="9">
        <f t="shared" si="3"/>
        <v>38</v>
      </c>
      <c r="R19" s="10">
        <v>21</v>
      </c>
      <c r="S19" s="10"/>
      <c r="T19" s="10"/>
      <c r="U19" s="10">
        <v>9</v>
      </c>
      <c r="V19" s="10"/>
      <c r="W19" s="10">
        <v>8</v>
      </c>
      <c r="X19" s="10"/>
      <c r="Y19" s="10"/>
      <c r="Z19" s="54">
        <f t="shared" si="4"/>
        <v>306</v>
      </c>
      <c r="AA19" s="9">
        <f t="shared" si="12"/>
        <v>0</v>
      </c>
      <c r="AB19" s="10"/>
      <c r="AC19" s="10"/>
      <c r="AD19" s="10"/>
      <c r="AE19" s="10"/>
      <c r="AF19" s="10"/>
      <c r="AG19" s="10"/>
      <c r="AH19" s="10"/>
      <c r="AI19" s="54">
        <f t="shared" si="13"/>
        <v>0</v>
      </c>
      <c r="AJ19" s="9">
        <f t="shared" si="5"/>
        <v>1</v>
      </c>
      <c r="AK19" s="10"/>
      <c r="AL19" s="10"/>
      <c r="AM19" s="10">
        <v>1</v>
      </c>
      <c r="AN19" s="10"/>
      <c r="AO19" s="54">
        <f t="shared" si="14"/>
        <v>1</v>
      </c>
      <c r="AP19" s="9">
        <f t="shared" si="6"/>
        <v>0</v>
      </c>
      <c r="AQ19" s="10"/>
      <c r="AR19" s="10"/>
      <c r="AS19" s="54">
        <f t="shared" si="15"/>
        <v>0</v>
      </c>
      <c r="AT19" s="9">
        <f t="shared" si="7"/>
        <v>0</v>
      </c>
      <c r="AU19" s="10"/>
      <c r="AV19" s="10"/>
      <c r="AW19" s="54">
        <f t="shared" si="16"/>
        <v>0</v>
      </c>
      <c r="AX19" s="9">
        <f t="shared" si="8"/>
        <v>0</v>
      </c>
      <c r="AY19" s="10"/>
      <c r="AZ19" s="10"/>
      <c r="BA19" s="10"/>
      <c r="BB19" s="10"/>
      <c r="BC19" s="54">
        <f t="shared" si="17"/>
        <v>0</v>
      </c>
      <c r="BD19" s="9">
        <f t="shared" si="9"/>
        <v>0</v>
      </c>
      <c r="BE19" s="10"/>
      <c r="BF19" s="10"/>
      <c r="BG19" s="54">
        <f t="shared" si="19"/>
        <v>4</v>
      </c>
      <c r="BH19" s="9">
        <f t="shared" si="10"/>
        <v>0</v>
      </c>
      <c r="BI19" s="10"/>
      <c r="BJ19" s="10"/>
      <c r="BK19" s="54">
        <f t="shared" si="18"/>
        <v>0</v>
      </c>
      <c r="BL19" s="76" t="s">
        <v>138</v>
      </c>
    </row>
    <row r="20" spans="1:64" x14ac:dyDescent="0.3">
      <c r="A20" s="26">
        <v>42263</v>
      </c>
      <c r="B20" s="7">
        <f t="shared" si="0"/>
        <v>27</v>
      </c>
      <c r="C20" s="8">
        <f t="shared" si="11"/>
        <v>907</v>
      </c>
      <c r="D20" s="9">
        <f t="shared" si="1"/>
        <v>5</v>
      </c>
      <c r="E20" s="10">
        <v>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4">
        <f t="shared" si="2"/>
        <v>574</v>
      </c>
      <c r="Q20" s="9">
        <f t="shared" si="3"/>
        <v>22</v>
      </c>
      <c r="R20" s="10">
        <v>14</v>
      </c>
      <c r="S20" s="10"/>
      <c r="T20" s="10"/>
      <c r="U20" s="10">
        <v>5</v>
      </c>
      <c r="V20" s="10"/>
      <c r="W20" s="10">
        <v>3</v>
      </c>
      <c r="X20" s="10"/>
      <c r="Y20" s="10"/>
      <c r="Z20" s="54">
        <f t="shared" si="4"/>
        <v>328</v>
      </c>
      <c r="AA20" s="9">
        <f t="shared" si="12"/>
        <v>0</v>
      </c>
      <c r="AB20" s="10"/>
      <c r="AC20" s="10"/>
      <c r="AD20" s="10"/>
      <c r="AE20" s="10"/>
      <c r="AF20" s="10"/>
      <c r="AG20" s="10"/>
      <c r="AH20" s="10"/>
      <c r="AI20" s="54">
        <f t="shared" si="13"/>
        <v>0</v>
      </c>
      <c r="AJ20" s="9">
        <f t="shared" si="5"/>
        <v>0</v>
      </c>
      <c r="AK20" s="10"/>
      <c r="AL20" s="10"/>
      <c r="AM20" s="10"/>
      <c r="AN20" s="10"/>
      <c r="AO20" s="54">
        <f t="shared" si="14"/>
        <v>1</v>
      </c>
      <c r="AP20" s="9">
        <f>SUM(AQ20:AR20)</f>
        <v>0</v>
      </c>
      <c r="AQ20" s="10"/>
      <c r="AR20" s="10"/>
      <c r="AS20" s="54">
        <f t="shared" si="15"/>
        <v>0</v>
      </c>
      <c r="AT20" s="9">
        <f t="shared" si="7"/>
        <v>0</v>
      </c>
      <c r="AU20" s="10"/>
      <c r="AV20" s="10"/>
      <c r="AW20" s="54">
        <f t="shared" si="16"/>
        <v>0</v>
      </c>
      <c r="AX20" s="9">
        <f t="shared" si="8"/>
        <v>0</v>
      </c>
      <c r="AY20" s="10"/>
      <c r="AZ20" s="10"/>
      <c r="BA20" s="10"/>
      <c r="BB20" s="10"/>
      <c r="BC20" s="54">
        <f t="shared" si="17"/>
        <v>0</v>
      </c>
      <c r="BD20" s="9">
        <f t="shared" si="9"/>
        <v>0</v>
      </c>
      <c r="BE20" s="10"/>
      <c r="BF20" s="10"/>
      <c r="BG20" s="54">
        <f t="shared" si="19"/>
        <v>4</v>
      </c>
      <c r="BH20" s="9">
        <f t="shared" si="10"/>
        <v>0</v>
      </c>
      <c r="BI20" s="10"/>
      <c r="BJ20" s="10"/>
      <c r="BK20" s="54">
        <f t="shared" si="18"/>
        <v>0</v>
      </c>
      <c r="BL20" s="76" t="s">
        <v>146</v>
      </c>
    </row>
    <row r="21" spans="1:64" x14ac:dyDescent="0.3">
      <c r="A21" s="26">
        <v>42264</v>
      </c>
      <c r="B21" s="7">
        <f t="shared" si="0"/>
        <v>39</v>
      </c>
      <c r="C21" s="8">
        <f t="shared" si="11"/>
        <v>946</v>
      </c>
      <c r="D21" s="9">
        <f t="shared" si="1"/>
        <v>16</v>
      </c>
      <c r="E21" s="10">
        <v>16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4">
        <f t="shared" si="2"/>
        <v>590</v>
      </c>
      <c r="Q21" s="9">
        <f t="shared" si="3"/>
        <v>23</v>
      </c>
      <c r="R21" s="10">
        <v>15</v>
      </c>
      <c r="S21" s="10"/>
      <c r="T21" s="10"/>
      <c r="U21" s="10">
        <v>5</v>
      </c>
      <c r="V21" s="10"/>
      <c r="W21" s="10">
        <v>3</v>
      </c>
      <c r="X21" s="10"/>
      <c r="Y21" s="10"/>
      <c r="Z21" s="54">
        <f t="shared" si="4"/>
        <v>351</v>
      </c>
      <c r="AA21" s="9">
        <f t="shared" si="12"/>
        <v>0</v>
      </c>
      <c r="AB21" s="10"/>
      <c r="AC21" s="10"/>
      <c r="AD21" s="10"/>
      <c r="AE21" s="10"/>
      <c r="AF21" s="10"/>
      <c r="AG21" s="10"/>
      <c r="AH21" s="10"/>
      <c r="AI21" s="54">
        <f t="shared" si="13"/>
        <v>0</v>
      </c>
      <c r="AJ21" s="9">
        <f t="shared" si="5"/>
        <v>0</v>
      </c>
      <c r="AK21" s="10"/>
      <c r="AL21" s="10"/>
      <c r="AM21" s="10"/>
      <c r="AN21" s="10"/>
      <c r="AO21" s="54">
        <f t="shared" si="14"/>
        <v>1</v>
      </c>
      <c r="AP21" s="9">
        <f t="shared" si="6"/>
        <v>0</v>
      </c>
      <c r="AQ21" s="10"/>
      <c r="AR21" s="10"/>
      <c r="AS21" s="54">
        <f t="shared" si="15"/>
        <v>0</v>
      </c>
      <c r="AT21" s="9">
        <f t="shared" si="7"/>
        <v>0</v>
      </c>
      <c r="AU21" s="10"/>
      <c r="AV21" s="10"/>
      <c r="AW21" s="54">
        <f t="shared" si="16"/>
        <v>0</v>
      </c>
      <c r="AX21" s="9">
        <f t="shared" si="8"/>
        <v>0</v>
      </c>
      <c r="AY21" s="10"/>
      <c r="AZ21" s="10"/>
      <c r="BA21" s="10"/>
      <c r="BB21" s="10"/>
      <c r="BC21" s="54">
        <f t="shared" si="17"/>
        <v>0</v>
      </c>
      <c r="BD21" s="9">
        <f t="shared" si="9"/>
        <v>0</v>
      </c>
      <c r="BE21" s="10"/>
      <c r="BF21" s="10"/>
      <c r="BG21" s="54">
        <f t="shared" si="19"/>
        <v>4</v>
      </c>
      <c r="BH21" s="9">
        <f t="shared" si="10"/>
        <v>0</v>
      </c>
      <c r="BI21" s="10"/>
      <c r="BJ21" s="10"/>
      <c r="BK21" s="54">
        <f t="shared" si="18"/>
        <v>0</v>
      </c>
      <c r="BL21" s="76" t="s">
        <v>145</v>
      </c>
    </row>
    <row r="22" spans="1:64" ht="25.75" x14ac:dyDescent="0.3">
      <c r="A22" s="26">
        <v>42265</v>
      </c>
      <c r="B22" s="7">
        <f t="shared" si="0"/>
        <v>29</v>
      </c>
      <c r="C22" s="8">
        <f t="shared" si="11"/>
        <v>975</v>
      </c>
      <c r="D22" s="9">
        <f t="shared" si="1"/>
        <v>4</v>
      </c>
      <c r="E22" s="10">
        <v>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4">
        <f t="shared" si="2"/>
        <v>594</v>
      </c>
      <c r="Q22" s="9">
        <f t="shared" si="3"/>
        <v>25</v>
      </c>
      <c r="R22" s="10">
        <v>11</v>
      </c>
      <c r="S22" s="10"/>
      <c r="T22" s="10"/>
      <c r="U22" s="10">
        <v>5</v>
      </c>
      <c r="V22" s="10"/>
      <c r="W22" s="10">
        <v>9</v>
      </c>
      <c r="X22" s="10"/>
      <c r="Y22" s="10"/>
      <c r="Z22" s="54">
        <f t="shared" si="4"/>
        <v>376</v>
      </c>
      <c r="AA22" s="9">
        <f t="shared" si="12"/>
        <v>0</v>
      </c>
      <c r="AB22" s="10"/>
      <c r="AC22" s="10"/>
      <c r="AD22" s="10"/>
      <c r="AE22" s="10"/>
      <c r="AF22" s="10"/>
      <c r="AG22" s="10"/>
      <c r="AH22" s="10"/>
      <c r="AI22" s="54">
        <f t="shared" si="13"/>
        <v>0</v>
      </c>
      <c r="AJ22" s="9">
        <f t="shared" si="5"/>
        <v>0</v>
      </c>
      <c r="AK22" s="10"/>
      <c r="AL22" s="10"/>
      <c r="AM22" s="10"/>
      <c r="AN22" s="10"/>
      <c r="AO22" s="54">
        <f t="shared" si="14"/>
        <v>1</v>
      </c>
      <c r="AP22" s="9">
        <f t="shared" si="6"/>
        <v>0</v>
      </c>
      <c r="AQ22" s="10"/>
      <c r="AR22" s="10"/>
      <c r="AS22" s="54">
        <f t="shared" si="15"/>
        <v>0</v>
      </c>
      <c r="AT22" s="9">
        <f t="shared" si="7"/>
        <v>0</v>
      </c>
      <c r="AU22" s="10"/>
      <c r="AV22" s="10"/>
      <c r="AW22" s="54">
        <f t="shared" si="16"/>
        <v>0</v>
      </c>
      <c r="AX22" s="9">
        <f t="shared" si="8"/>
        <v>0</v>
      </c>
      <c r="AY22" s="10"/>
      <c r="AZ22" s="10"/>
      <c r="BA22" s="10"/>
      <c r="BB22" s="10"/>
      <c r="BC22" s="54">
        <f t="shared" si="17"/>
        <v>0</v>
      </c>
      <c r="BD22" s="9">
        <f t="shared" si="9"/>
        <v>0</v>
      </c>
      <c r="BE22" s="10"/>
      <c r="BF22" s="10"/>
      <c r="BG22" s="54">
        <f t="shared" si="19"/>
        <v>4</v>
      </c>
      <c r="BH22" s="9">
        <f t="shared" si="10"/>
        <v>0</v>
      </c>
      <c r="BI22" s="10"/>
      <c r="BJ22" s="10"/>
      <c r="BK22" s="54">
        <f t="shared" si="18"/>
        <v>0</v>
      </c>
      <c r="BL22" s="76" t="s">
        <v>233</v>
      </c>
    </row>
    <row r="23" spans="1:64" x14ac:dyDescent="0.3">
      <c r="A23" s="26">
        <v>42266</v>
      </c>
      <c r="B23" s="7">
        <f t="shared" si="0"/>
        <v>117</v>
      </c>
      <c r="C23" s="8">
        <f t="shared" si="11"/>
        <v>1092</v>
      </c>
      <c r="D23" s="9">
        <f t="shared" si="1"/>
        <v>7</v>
      </c>
      <c r="E23" s="10">
        <v>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4">
        <f t="shared" si="2"/>
        <v>601</v>
      </c>
      <c r="Q23" s="9">
        <f t="shared" si="3"/>
        <v>110</v>
      </c>
      <c r="R23" s="10">
        <v>52</v>
      </c>
      <c r="S23" s="10"/>
      <c r="T23" s="10"/>
      <c r="U23" s="10">
        <v>8</v>
      </c>
      <c r="V23" s="10"/>
      <c r="W23" s="10">
        <v>50</v>
      </c>
      <c r="X23" s="10"/>
      <c r="Y23" s="10"/>
      <c r="Z23" s="54">
        <f t="shared" si="4"/>
        <v>486</v>
      </c>
      <c r="AA23" s="9">
        <f t="shared" si="12"/>
        <v>0</v>
      </c>
      <c r="AB23" s="10"/>
      <c r="AC23" s="10"/>
      <c r="AD23" s="10"/>
      <c r="AE23" s="10"/>
      <c r="AF23" s="10"/>
      <c r="AG23" s="10"/>
      <c r="AH23" s="10"/>
      <c r="AI23" s="54">
        <f t="shared" si="13"/>
        <v>0</v>
      </c>
      <c r="AJ23" s="9">
        <f t="shared" si="5"/>
        <v>0</v>
      </c>
      <c r="AK23" s="10"/>
      <c r="AL23" s="10"/>
      <c r="AM23" s="10"/>
      <c r="AN23" s="10"/>
      <c r="AO23" s="54">
        <f t="shared" si="14"/>
        <v>1</v>
      </c>
      <c r="AP23" s="9">
        <f t="shared" si="6"/>
        <v>0</v>
      </c>
      <c r="AQ23" s="10"/>
      <c r="AR23" s="10"/>
      <c r="AS23" s="54">
        <f t="shared" si="15"/>
        <v>0</v>
      </c>
      <c r="AT23" s="9">
        <f t="shared" si="7"/>
        <v>0</v>
      </c>
      <c r="AU23" s="10"/>
      <c r="AV23" s="10"/>
      <c r="AW23" s="54">
        <f t="shared" si="16"/>
        <v>0</v>
      </c>
      <c r="AX23" s="9">
        <f t="shared" si="8"/>
        <v>0</v>
      </c>
      <c r="AY23" s="10"/>
      <c r="AZ23" s="10"/>
      <c r="BA23" s="10"/>
      <c r="BB23" s="10"/>
      <c r="BC23" s="54">
        <f t="shared" si="17"/>
        <v>0</v>
      </c>
      <c r="BD23" s="9">
        <f t="shared" si="9"/>
        <v>0</v>
      </c>
      <c r="BE23" s="10"/>
      <c r="BF23" s="10"/>
      <c r="BG23" s="54">
        <f t="shared" si="19"/>
        <v>4</v>
      </c>
      <c r="BH23" s="9">
        <f t="shared" si="10"/>
        <v>0</v>
      </c>
      <c r="BI23" s="10"/>
      <c r="BJ23" s="10"/>
      <c r="BK23" s="54">
        <f t="shared" si="18"/>
        <v>0</v>
      </c>
      <c r="BL23" s="76" t="s">
        <v>183</v>
      </c>
    </row>
    <row r="24" spans="1:64" ht="25.75" x14ac:dyDescent="0.3">
      <c r="A24" s="26">
        <v>42267</v>
      </c>
      <c r="B24" s="7">
        <f t="shared" si="0"/>
        <v>42</v>
      </c>
      <c r="C24" s="8">
        <f t="shared" si="11"/>
        <v>1134</v>
      </c>
      <c r="D24" s="9">
        <f t="shared" si="1"/>
        <v>1</v>
      </c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4">
        <f t="shared" si="2"/>
        <v>602</v>
      </c>
      <c r="Q24" s="9">
        <f t="shared" si="3"/>
        <v>41</v>
      </c>
      <c r="R24" s="10">
        <v>18</v>
      </c>
      <c r="S24" s="10"/>
      <c r="T24" s="10"/>
      <c r="U24" s="10">
        <v>7</v>
      </c>
      <c r="V24" s="10"/>
      <c r="W24" s="10">
        <v>16</v>
      </c>
      <c r="X24" s="10"/>
      <c r="Y24" s="10"/>
      <c r="Z24" s="54">
        <f t="shared" si="4"/>
        <v>527</v>
      </c>
      <c r="AA24" s="9">
        <f t="shared" si="12"/>
        <v>0</v>
      </c>
      <c r="AB24" s="10"/>
      <c r="AC24" s="10"/>
      <c r="AD24" s="10"/>
      <c r="AE24" s="10"/>
      <c r="AF24" s="10"/>
      <c r="AG24" s="10"/>
      <c r="AH24" s="10"/>
      <c r="AI24" s="54">
        <f t="shared" si="13"/>
        <v>0</v>
      </c>
      <c r="AJ24" s="9">
        <f t="shared" si="5"/>
        <v>0</v>
      </c>
      <c r="AK24" s="10"/>
      <c r="AL24" s="10"/>
      <c r="AM24" s="10"/>
      <c r="AN24" s="10"/>
      <c r="AO24" s="54">
        <f t="shared" si="14"/>
        <v>1</v>
      </c>
      <c r="AP24" s="9">
        <f t="shared" si="6"/>
        <v>0</v>
      </c>
      <c r="AQ24" s="10"/>
      <c r="AR24" s="10"/>
      <c r="AS24" s="54">
        <f t="shared" si="15"/>
        <v>0</v>
      </c>
      <c r="AT24" s="9">
        <f t="shared" si="7"/>
        <v>0</v>
      </c>
      <c r="AU24" s="10"/>
      <c r="AV24" s="10"/>
      <c r="AW24" s="54">
        <f t="shared" si="16"/>
        <v>0</v>
      </c>
      <c r="AX24" s="9">
        <f t="shared" si="8"/>
        <v>0</v>
      </c>
      <c r="AY24" s="10"/>
      <c r="AZ24" s="10"/>
      <c r="BA24" s="10"/>
      <c r="BB24" s="10"/>
      <c r="BC24" s="54">
        <f t="shared" si="17"/>
        <v>0</v>
      </c>
      <c r="BD24" s="9">
        <f t="shared" si="9"/>
        <v>0</v>
      </c>
      <c r="BE24" s="10"/>
      <c r="BF24" s="10"/>
      <c r="BG24" s="54">
        <f t="shared" si="19"/>
        <v>4</v>
      </c>
      <c r="BH24" s="9">
        <f t="shared" si="10"/>
        <v>0</v>
      </c>
      <c r="BI24" s="10"/>
      <c r="BJ24" s="10"/>
      <c r="BK24" s="54">
        <f t="shared" si="18"/>
        <v>0</v>
      </c>
      <c r="BL24" s="76" t="s">
        <v>149</v>
      </c>
    </row>
    <row r="25" spans="1:64" x14ac:dyDescent="0.3">
      <c r="A25" s="26">
        <v>42268</v>
      </c>
      <c r="B25" s="7">
        <f t="shared" si="0"/>
        <v>42</v>
      </c>
      <c r="C25" s="8">
        <f t="shared" si="11"/>
        <v>1176</v>
      </c>
      <c r="D25" s="9">
        <f t="shared" si="1"/>
        <v>4</v>
      </c>
      <c r="E25" s="10">
        <v>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4">
        <f t="shared" si="2"/>
        <v>606</v>
      </c>
      <c r="Q25" s="9">
        <f t="shared" si="3"/>
        <v>37</v>
      </c>
      <c r="R25" s="10">
        <v>16</v>
      </c>
      <c r="S25" s="10"/>
      <c r="T25" s="10"/>
      <c r="U25" s="10">
        <v>6</v>
      </c>
      <c r="V25" s="10"/>
      <c r="W25" s="10">
        <v>15</v>
      </c>
      <c r="X25" s="10"/>
      <c r="Y25" s="10"/>
      <c r="Z25" s="54">
        <f t="shared" si="4"/>
        <v>564</v>
      </c>
      <c r="AA25" s="9">
        <f t="shared" si="12"/>
        <v>0</v>
      </c>
      <c r="AB25" s="10"/>
      <c r="AC25" s="10"/>
      <c r="AD25" s="10"/>
      <c r="AE25" s="10"/>
      <c r="AF25" s="10"/>
      <c r="AG25" s="10"/>
      <c r="AH25" s="10"/>
      <c r="AI25" s="54">
        <f t="shared" si="13"/>
        <v>0</v>
      </c>
      <c r="AJ25" s="9">
        <f t="shared" si="5"/>
        <v>0</v>
      </c>
      <c r="AK25" s="10"/>
      <c r="AL25" s="10"/>
      <c r="AM25" s="10"/>
      <c r="AN25" s="10"/>
      <c r="AO25" s="54">
        <f t="shared" si="14"/>
        <v>1</v>
      </c>
      <c r="AP25" s="9">
        <f t="shared" si="6"/>
        <v>0</v>
      </c>
      <c r="AQ25" s="10"/>
      <c r="AR25" s="10"/>
      <c r="AS25" s="54">
        <f t="shared" si="15"/>
        <v>0</v>
      </c>
      <c r="AT25" s="9">
        <f t="shared" si="7"/>
        <v>0</v>
      </c>
      <c r="AU25" s="10"/>
      <c r="AV25" s="10"/>
      <c r="AW25" s="54">
        <f t="shared" si="16"/>
        <v>0</v>
      </c>
      <c r="AX25" s="9">
        <f t="shared" si="8"/>
        <v>1</v>
      </c>
      <c r="AY25" s="10"/>
      <c r="AZ25" s="10">
        <v>1</v>
      </c>
      <c r="BA25" s="10"/>
      <c r="BB25" s="10"/>
      <c r="BC25" s="54">
        <f t="shared" si="17"/>
        <v>1</v>
      </c>
      <c r="BD25" s="9">
        <f t="shared" si="9"/>
        <v>0</v>
      </c>
      <c r="BE25" s="10"/>
      <c r="BF25" s="10"/>
      <c r="BG25" s="54">
        <f t="shared" si="19"/>
        <v>4</v>
      </c>
      <c r="BH25" s="9">
        <f t="shared" si="10"/>
        <v>0</v>
      </c>
      <c r="BI25" s="10"/>
      <c r="BJ25" s="10"/>
      <c r="BK25" s="54">
        <f t="shared" si="18"/>
        <v>0</v>
      </c>
      <c r="BL25" s="76" t="s">
        <v>144</v>
      </c>
    </row>
    <row r="26" spans="1:64" x14ac:dyDescent="0.3">
      <c r="A26" s="26">
        <v>42269</v>
      </c>
      <c r="B26" s="7">
        <f t="shared" si="0"/>
        <v>69</v>
      </c>
      <c r="C26" s="8">
        <f t="shared" si="11"/>
        <v>1245</v>
      </c>
      <c r="D26" s="9">
        <f t="shared" si="1"/>
        <v>8</v>
      </c>
      <c r="E26" s="10">
        <v>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4">
        <f t="shared" si="2"/>
        <v>614</v>
      </c>
      <c r="Q26" s="9">
        <f t="shared" si="3"/>
        <v>61</v>
      </c>
      <c r="R26" s="10">
        <v>28</v>
      </c>
      <c r="S26" s="10"/>
      <c r="T26" s="10"/>
      <c r="U26" s="10">
        <v>9</v>
      </c>
      <c r="V26" s="10"/>
      <c r="W26" s="10">
        <v>24</v>
      </c>
      <c r="X26" s="10"/>
      <c r="Y26" s="10"/>
      <c r="Z26" s="54">
        <f t="shared" si="4"/>
        <v>625</v>
      </c>
      <c r="AA26" s="9">
        <f t="shared" si="12"/>
        <v>0</v>
      </c>
      <c r="AB26" s="10"/>
      <c r="AC26" s="10"/>
      <c r="AD26" s="10"/>
      <c r="AE26" s="10"/>
      <c r="AF26" s="10"/>
      <c r="AG26" s="10"/>
      <c r="AH26" s="10"/>
      <c r="AI26" s="54">
        <f t="shared" si="13"/>
        <v>0</v>
      </c>
      <c r="AJ26" s="9">
        <f t="shared" si="5"/>
        <v>0</v>
      </c>
      <c r="AK26" s="10"/>
      <c r="AL26" s="10"/>
      <c r="AM26" s="10"/>
      <c r="AN26" s="10"/>
      <c r="AO26" s="54">
        <f t="shared" si="14"/>
        <v>1</v>
      </c>
      <c r="AP26" s="9">
        <f t="shared" si="6"/>
        <v>0</v>
      </c>
      <c r="AQ26" s="10"/>
      <c r="AR26" s="10"/>
      <c r="AS26" s="54">
        <f t="shared" si="15"/>
        <v>0</v>
      </c>
      <c r="AT26" s="9">
        <f t="shared" si="7"/>
        <v>0</v>
      </c>
      <c r="AU26" s="10"/>
      <c r="AV26" s="10"/>
      <c r="AW26" s="54">
        <f t="shared" si="16"/>
        <v>0</v>
      </c>
      <c r="AX26" s="9">
        <f t="shared" si="8"/>
        <v>0</v>
      </c>
      <c r="AY26" s="10"/>
      <c r="AZ26" s="10"/>
      <c r="BA26" s="10"/>
      <c r="BB26" s="10"/>
      <c r="BC26" s="54">
        <f t="shared" si="17"/>
        <v>1</v>
      </c>
      <c r="BD26" s="9">
        <f t="shared" si="9"/>
        <v>0</v>
      </c>
      <c r="BE26" s="10"/>
      <c r="BF26" s="10"/>
      <c r="BG26" s="54">
        <f t="shared" si="19"/>
        <v>4</v>
      </c>
      <c r="BH26" s="9">
        <f t="shared" si="10"/>
        <v>0</v>
      </c>
      <c r="BI26" s="10"/>
      <c r="BJ26" s="10"/>
      <c r="BK26" s="54">
        <f t="shared" si="18"/>
        <v>0</v>
      </c>
      <c r="BL26" s="76" t="s">
        <v>139</v>
      </c>
    </row>
    <row r="27" spans="1:64" x14ac:dyDescent="0.3">
      <c r="A27" s="26">
        <v>42270</v>
      </c>
      <c r="B27" s="7">
        <f t="shared" si="0"/>
        <v>80</v>
      </c>
      <c r="C27" s="8">
        <f t="shared" si="11"/>
        <v>1325</v>
      </c>
      <c r="D27" s="9">
        <f t="shared" si="1"/>
        <v>18</v>
      </c>
      <c r="E27" s="10">
        <v>18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4">
        <f t="shared" si="2"/>
        <v>632</v>
      </c>
      <c r="Q27" s="9">
        <f t="shared" si="3"/>
        <v>62</v>
      </c>
      <c r="R27" s="10">
        <v>40</v>
      </c>
      <c r="S27" s="10"/>
      <c r="T27" s="10">
        <v>9</v>
      </c>
      <c r="U27" s="10">
        <v>2</v>
      </c>
      <c r="V27" s="10"/>
      <c r="W27" s="10">
        <v>11</v>
      </c>
      <c r="X27" s="10"/>
      <c r="Y27" s="10"/>
      <c r="Z27" s="54">
        <f t="shared" si="4"/>
        <v>687</v>
      </c>
      <c r="AA27" s="9">
        <f t="shared" si="12"/>
        <v>0</v>
      </c>
      <c r="AB27" s="10"/>
      <c r="AC27" s="10"/>
      <c r="AD27" s="10"/>
      <c r="AE27" s="10"/>
      <c r="AF27" s="10"/>
      <c r="AG27" s="10"/>
      <c r="AH27" s="10"/>
      <c r="AI27" s="54">
        <f t="shared" si="13"/>
        <v>0</v>
      </c>
      <c r="AJ27" s="9">
        <f t="shared" si="5"/>
        <v>0</v>
      </c>
      <c r="AK27" s="10"/>
      <c r="AL27" s="10"/>
      <c r="AM27" s="10"/>
      <c r="AN27" s="10"/>
      <c r="AO27" s="54">
        <f t="shared" si="14"/>
        <v>1</v>
      </c>
      <c r="AP27" s="9">
        <f t="shared" si="6"/>
        <v>0</v>
      </c>
      <c r="AQ27" s="10"/>
      <c r="AR27" s="10"/>
      <c r="AS27" s="54">
        <f t="shared" si="15"/>
        <v>0</v>
      </c>
      <c r="AT27" s="9">
        <f t="shared" si="7"/>
        <v>0</v>
      </c>
      <c r="AU27" s="10"/>
      <c r="AV27" s="10"/>
      <c r="AW27" s="54">
        <f t="shared" si="16"/>
        <v>0</v>
      </c>
      <c r="AX27" s="9">
        <f t="shared" si="8"/>
        <v>0</v>
      </c>
      <c r="AY27" s="10"/>
      <c r="AZ27" s="10"/>
      <c r="BA27" s="10"/>
      <c r="BB27" s="10"/>
      <c r="BC27" s="54">
        <f t="shared" si="17"/>
        <v>1</v>
      </c>
      <c r="BD27" s="9">
        <f t="shared" si="9"/>
        <v>0</v>
      </c>
      <c r="BE27" s="10"/>
      <c r="BF27" s="10"/>
      <c r="BG27" s="54">
        <f t="shared" si="19"/>
        <v>4</v>
      </c>
      <c r="BH27" s="9">
        <f t="shared" si="10"/>
        <v>0</v>
      </c>
      <c r="BI27" s="10"/>
      <c r="BJ27" s="10"/>
      <c r="BK27" s="54">
        <f t="shared" si="18"/>
        <v>0</v>
      </c>
      <c r="BL27" s="76" t="s">
        <v>182</v>
      </c>
    </row>
    <row r="28" spans="1:64" x14ac:dyDescent="0.3">
      <c r="A28" s="26">
        <v>42271</v>
      </c>
      <c r="B28" s="7">
        <f t="shared" si="0"/>
        <v>19</v>
      </c>
      <c r="C28" s="8">
        <f t="shared" si="11"/>
        <v>1344</v>
      </c>
      <c r="D28" s="9">
        <f t="shared" si="1"/>
        <v>6</v>
      </c>
      <c r="E28" s="10">
        <v>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4">
        <f t="shared" si="2"/>
        <v>638</v>
      </c>
      <c r="Q28" s="9">
        <f t="shared" si="3"/>
        <v>13</v>
      </c>
      <c r="R28" s="10">
        <v>7</v>
      </c>
      <c r="S28" s="10"/>
      <c r="T28" s="10">
        <v>1</v>
      </c>
      <c r="U28" s="10"/>
      <c r="V28" s="10"/>
      <c r="W28" s="10">
        <v>5</v>
      </c>
      <c r="X28" s="10"/>
      <c r="Y28" s="10"/>
      <c r="Z28" s="54">
        <f t="shared" si="4"/>
        <v>700</v>
      </c>
      <c r="AA28" s="9">
        <f t="shared" si="12"/>
        <v>0</v>
      </c>
      <c r="AB28" s="10"/>
      <c r="AC28" s="10"/>
      <c r="AD28" s="10"/>
      <c r="AE28" s="10"/>
      <c r="AF28" s="10"/>
      <c r="AG28" s="10"/>
      <c r="AH28" s="10"/>
      <c r="AI28" s="54">
        <f t="shared" si="13"/>
        <v>0</v>
      </c>
      <c r="AJ28" s="9">
        <f t="shared" si="5"/>
        <v>0</v>
      </c>
      <c r="AK28" s="10"/>
      <c r="AL28" s="10"/>
      <c r="AM28" s="10"/>
      <c r="AN28" s="10"/>
      <c r="AO28" s="54">
        <f t="shared" si="14"/>
        <v>1</v>
      </c>
      <c r="AP28" s="9">
        <f t="shared" si="6"/>
        <v>0</v>
      </c>
      <c r="AQ28" s="10"/>
      <c r="AR28" s="10"/>
      <c r="AS28" s="54">
        <f t="shared" si="15"/>
        <v>0</v>
      </c>
      <c r="AT28" s="9">
        <f t="shared" si="7"/>
        <v>0</v>
      </c>
      <c r="AU28" s="10"/>
      <c r="AV28" s="10"/>
      <c r="AW28" s="54">
        <f t="shared" si="16"/>
        <v>0</v>
      </c>
      <c r="AX28" s="9">
        <f t="shared" si="8"/>
        <v>0</v>
      </c>
      <c r="AY28" s="10"/>
      <c r="AZ28" s="10"/>
      <c r="BA28" s="10"/>
      <c r="BB28" s="10"/>
      <c r="BC28" s="54">
        <f t="shared" si="17"/>
        <v>1</v>
      </c>
      <c r="BD28" s="9">
        <f t="shared" si="9"/>
        <v>0</v>
      </c>
      <c r="BE28" s="10"/>
      <c r="BF28" s="10"/>
      <c r="BG28" s="54">
        <f t="shared" si="19"/>
        <v>4</v>
      </c>
      <c r="BH28" s="9">
        <f t="shared" si="10"/>
        <v>0</v>
      </c>
      <c r="BI28" s="10"/>
      <c r="BJ28" s="10"/>
      <c r="BK28" s="54">
        <f t="shared" si="18"/>
        <v>0</v>
      </c>
      <c r="BL28" s="76" t="s">
        <v>140</v>
      </c>
    </row>
    <row r="29" spans="1:64" x14ac:dyDescent="0.3">
      <c r="A29" s="26">
        <v>42272</v>
      </c>
      <c r="B29" s="7">
        <f t="shared" si="0"/>
        <v>0</v>
      </c>
      <c r="C29" s="8">
        <f t="shared" si="11"/>
        <v>1344</v>
      </c>
      <c r="D29" s="9">
        <f t="shared" si="1"/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4">
        <f t="shared" si="2"/>
        <v>638</v>
      </c>
      <c r="Q29" s="9">
        <f t="shared" si="3"/>
        <v>0</v>
      </c>
      <c r="R29" s="10"/>
      <c r="S29" s="10"/>
      <c r="T29" s="10"/>
      <c r="U29" s="10"/>
      <c r="V29" s="10"/>
      <c r="W29" s="10"/>
      <c r="X29" s="10"/>
      <c r="Y29" s="10"/>
      <c r="Z29" s="54">
        <f t="shared" si="4"/>
        <v>700</v>
      </c>
      <c r="AA29" s="9">
        <f t="shared" si="12"/>
        <v>0</v>
      </c>
      <c r="AB29" s="10"/>
      <c r="AC29" s="10"/>
      <c r="AD29" s="10"/>
      <c r="AE29" s="10"/>
      <c r="AF29" s="10"/>
      <c r="AG29" s="10"/>
      <c r="AH29" s="10"/>
      <c r="AI29" s="54">
        <f t="shared" si="13"/>
        <v>0</v>
      </c>
      <c r="AJ29" s="9">
        <f t="shared" si="5"/>
        <v>0</v>
      </c>
      <c r="AK29" s="10"/>
      <c r="AL29" s="10"/>
      <c r="AM29" s="10"/>
      <c r="AN29" s="10"/>
      <c r="AO29" s="54">
        <f t="shared" si="14"/>
        <v>1</v>
      </c>
      <c r="AP29" s="9">
        <f t="shared" si="6"/>
        <v>0</v>
      </c>
      <c r="AQ29" s="10"/>
      <c r="AR29" s="10"/>
      <c r="AS29" s="54">
        <f t="shared" si="15"/>
        <v>0</v>
      </c>
      <c r="AT29" s="9">
        <f t="shared" si="7"/>
        <v>0</v>
      </c>
      <c r="AU29" s="10"/>
      <c r="AV29" s="10"/>
      <c r="AW29" s="54">
        <f t="shared" si="16"/>
        <v>0</v>
      </c>
      <c r="AX29" s="9">
        <f t="shared" si="8"/>
        <v>0</v>
      </c>
      <c r="AY29" s="10"/>
      <c r="AZ29" s="10"/>
      <c r="BA29" s="10"/>
      <c r="BB29" s="10"/>
      <c r="BC29" s="54">
        <f t="shared" si="17"/>
        <v>1</v>
      </c>
      <c r="BD29" s="9">
        <f t="shared" si="9"/>
        <v>0</v>
      </c>
      <c r="BE29" s="10"/>
      <c r="BF29" s="10"/>
      <c r="BG29" s="54">
        <f t="shared" si="19"/>
        <v>4</v>
      </c>
      <c r="BH29" s="9">
        <f t="shared" si="10"/>
        <v>0</v>
      </c>
      <c r="BI29" s="10"/>
      <c r="BJ29" s="10"/>
      <c r="BK29" s="54">
        <f t="shared" si="18"/>
        <v>0</v>
      </c>
      <c r="BL29" s="76" t="s">
        <v>130</v>
      </c>
    </row>
    <row r="30" spans="1:64" x14ac:dyDescent="0.3">
      <c r="A30" s="26">
        <v>42273</v>
      </c>
      <c r="B30" s="7">
        <f t="shared" si="0"/>
        <v>30</v>
      </c>
      <c r="C30" s="8">
        <f t="shared" si="11"/>
        <v>1374</v>
      </c>
      <c r="D30" s="9">
        <f t="shared" si="1"/>
        <v>7</v>
      </c>
      <c r="E30" s="10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54">
        <f t="shared" si="2"/>
        <v>645</v>
      </c>
      <c r="Q30" s="9">
        <f t="shared" si="3"/>
        <v>20</v>
      </c>
      <c r="R30" s="10">
        <v>10</v>
      </c>
      <c r="S30" s="10"/>
      <c r="T30" s="10">
        <v>1</v>
      </c>
      <c r="U30" s="10"/>
      <c r="V30" s="10"/>
      <c r="W30" s="10">
        <v>9</v>
      </c>
      <c r="X30" s="10"/>
      <c r="Y30" s="10"/>
      <c r="Z30" s="54">
        <f t="shared" si="4"/>
        <v>720</v>
      </c>
      <c r="AA30" s="9">
        <f t="shared" si="12"/>
        <v>1</v>
      </c>
      <c r="AB30" s="10"/>
      <c r="AC30" s="10"/>
      <c r="AD30" s="10"/>
      <c r="AE30" s="10">
        <v>1</v>
      </c>
      <c r="AF30" s="10"/>
      <c r="AG30" s="10"/>
      <c r="AH30" s="10"/>
      <c r="AI30" s="54">
        <f t="shared" si="13"/>
        <v>1</v>
      </c>
      <c r="AJ30" s="9">
        <f t="shared" si="5"/>
        <v>0</v>
      </c>
      <c r="AK30" s="10"/>
      <c r="AL30" s="10"/>
      <c r="AM30" s="10"/>
      <c r="AN30" s="10"/>
      <c r="AO30" s="54">
        <f t="shared" si="14"/>
        <v>1</v>
      </c>
      <c r="AP30" s="9">
        <f t="shared" si="6"/>
        <v>0</v>
      </c>
      <c r="AQ30" s="10"/>
      <c r="AR30" s="10"/>
      <c r="AS30" s="54">
        <f t="shared" si="15"/>
        <v>0</v>
      </c>
      <c r="AT30" s="9">
        <f t="shared" si="7"/>
        <v>0</v>
      </c>
      <c r="AU30" s="10"/>
      <c r="AV30" s="10"/>
      <c r="AW30" s="54">
        <f t="shared" si="16"/>
        <v>0</v>
      </c>
      <c r="AX30" s="9">
        <f t="shared" si="8"/>
        <v>2</v>
      </c>
      <c r="AY30" s="10"/>
      <c r="AZ30" s="10">
        <v>2</v>
      </c>
      <c r="BA30" s="10"/>
      <c r="BB30" s="10"/>
      <c r="BC30" s="54">
        <f t="shared" si="17"/>
        <v>3</v>
      </c>
      <c r="BD30" s="9">
        <f t="shared" si="9"/>
        <v>0</v>
      </c>
      <c r="BE30" s="10"/>
      <c r="BF30" s="10"/>
      <c r="BG30" s="54">
        <f t="shared" si="19"/>
        <v>4</v>
      </c>
      <c r="BH30" s="9">
        <f t="shared" si="10"/>
        <v>0</v>
      </c>
      <c r="BI30" s="10"/>
      <c r="BJ30" s="10"/>
      <c r="BK30" s="54">
        <f t="shared" si="18"/>
        <v>0</v>
      </c>
      <c r="BL30" s="76" t="s">
        <v>141</v>
      </c>
    </row>
    <row r="31" spans="1:64" x14ac:dyDescent="0.3">
      <c r="A31" s="26">
        <v>42274</v>
      </c>
      <c r="B31" s="7">
        <f t="shared" si="0"/>
        <v>88</v>
      </c>
      <c r="C31" s="8">
        <f t="shared" si="11"/>
        <v>1462</v>
      </c>
      <c r="D31" s="9">
        <f t="shared" si="1"/>
        <v>12</v>
      </c>
      <c r="E31" s="10">
        <v>12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54">
        <f t="shared" si="2"/>
        <v>657</v>
      </c>
      <c r="Q31" s="9">
        <f t="shared" si="3"/>
        <v>75</v>
      </c>
      <c r="R31" s="10">
        <v>43</v>
      </c>
      <c r="S31" s="10"/>
      <c r="T31" s="10">
        <v>11</v>
      </c>
      <c r="U31" s="10">
        <v>3</v>
      </c>
      <c r="V31" s="10"/>
      <c r="W31" s="10">
        <v>18</v>
      </c>
      <c r="X31" s="10"/>
      <c r="Y31" s="10"/>
      <c r="Z31" s="54">
        <f t="shared" si="4"/>
        <v>795</v>
      </c>
      <c r="AA31" s="9">
        <f t="shared" si="12"/>
        <v>0</v>
      </c>
      <c r="AB31" s="10"/>
      <c r="AC31" s="10"/>
      <c r="AD31" s="10"/>
      <c r="AE31" s="10"/>
      <c r="AF31" s="10"/>
      <c r="AG31" s="10"/>
      <c r="AH31" s="10"/>
      <c r="AI31" s="54">
        <f t="shared" si="13"/>
        <v>1</v>
      </c>
      <c r="AJ31" s="9">
        <f t="shared" si="5"/>
        <v>1</v>
      </c>
      <c r="AK31" s="10"/>
      <c r="AL31" s="10"/>
      <c r="AM31" s="10">
        <v>1</v>
      </c>
      <c r="AN31" s="10"/>
      <c r="AO31" s="54">
        <f t="shared" si="14"/>
        <v>2</v>
      </c>
      <c r="AP31" s="9">
        <f t="shared" si="6"/>
        <v>0</v>
      </c>
      <c r="AQ31" s="10"/>
      <c r="AR31" s="10"/>
      <c r="AS31" s="54">
        <f t="shared" si="15"/>
        <v>0</v>
      </c>
      <c r="AT31" s="9">
        <f t="shared" si="7"/>
        <v>0</v>
      </c>
      <c r="AU31" s="10"/>
      <c r="AV31" s="10"/>
      <c r="AW31" s="54">
        <f t="shared" si="16"/>
        <v>0</v>
      </c>
      <c r="AX31" s="9">
        <f t="shared" si="8"/>
        <v>0</v>
      </c>
      <c r="AY31" s="10"/>
      <c r="AZ31" s="10"/>
      <c r="BA31" s="10"/>
      <c r="BB31" s="10"/>
      <c r="BC31" s="54">
        <f t="shared" si="17"/>
        <v>3</v>
      </c>
      <c r="BD31" s="9">
        <f t="shared" si="9"/>
        <v>0</v>
      </c>
      <c r="BE31" s="10"/>
      <c r="BF31" s="10"/>
      <c r="BG31" s="54">
        <f t="shared" si="19"/>
        <v>4</v>
      </c>
      <c r="BH31" s="9">
        <f t="shared" si="10"/>
        <v>0</v>
      </c>
      <c r="BI31" s="10"/>
      <c r="BJ31" s="10"/>
      <c r="BK31" s="54">
        <f t="shared" si="18"/>
        <v>0</v>
      </c>
      <c r="BL31" s="76" t="s">
        <v>142</v>
      </c>
    </row>
    <row r="32" spans="1:64" x14ac:dyDescent="0.3">
      <c r="A32" s="26">
        <v>42275</v>
      </c>
      <c r="B32" s="7">
        <f t="shared" si="0"/>
        <v>43</v>
      </c>
      <c r="C32" s="8">
        <f t="shared" si="11"/>
        <v>1505</v>
      </c>
      <c r="D32" s="9">
        <f t="shared" si="1"/>
        <v>3</v>
      </c>
      <c r="E32" s="10">
        <v>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4">
        <f t="shared" si="2"/>
        <v>660</v>
      </c>
      <c r="Q32" s="9">
        <f t="shared" si="3"/>
        <v>39</v>
      </c>
      <c r="R32" s="10">
        <v>28</v>
      </c>
      <c r="S32" s="10"/>
      <c r="T32" s="10">
        <v>2</v>
      </c>
      <c r="U32" s="10"/>
      <c r="V32" s="10"/>
      <c r="W32" s="10">
        <v>8</v>
      </c>
      <c r="X32" s="10"/>
      <c r="Y32" s="10">
        <v>1</v>
      </c>
      <c r="Z32" s="54">
        <f t="shared" si="4"/>
        <v>834</v>
      </c>
      <c r="AA32" s="9">
        <f t="shared" si="12"/>
        <v>0</v>
      </c>
      <c r="AB32" s="10"/>
      <c r="AC32" s="10"/>
      <c r="AD32" s="10"/>
      <c r="AE32" s="10"/>
      <c r="AF32" s="10"/>
      <c r="AG32" s="10"/>
      <c r="AH32" s="10"/>
      <c r="AI32" s="54">
        <f t="shared" si="13"/>
        <v>1</v>
      </c>
      <c r="AJ32" s="9">
        <f t="shared" si="5"/>
        <v>0</v>
      </c>
      <c r="AK32" s="10"/>
      <c r="AL32" s="10"/>
      <c r="AM32" s="10"/>
      <c r="AN32" s="10"/>
      <c r="AO32" s="54">
        <f t="shared" si="14"/>
        <v>2</v>
      </c>
      <c r="AP32" s="9">
        <f t="shared" si="6"/>
        <v>0</v>
      </c>
      <c r="AQ32" s="10"/>
      <c r="AR32" s="10"/>
      <c r="AS32" s="54">
        <f t="shared" si="15"/>
        <v>0</v>
      </c>
      <c r="AT32" s="9">
        <f t="shared" si="7"/>
        <v>0</v>
      </c>
      <c r="AU32" s="10"/>
      <c r="AV32" s="10"/>
      <c r="AW32" s="54">
        <f t="shared" si="16"/>
        <v>0</v>
      </c>
      <c r="AX32" s="9">
        <f t="shared" si="8"/>
        <v>0</v>
      </c>
      <c r="AY32" s="10"/>
      <c r="AZ32" s="10"/>
      <c r="BA32" s="10"/>
      <c r="BB32" s="10"/>
      <c r="BC32" s="54">
        <f t="shared" si="17"/>
        <v>3</v>
      </c>
      <c r="BD32" s="9">
        <f t="shared" si="9"/>
        <v>1</v>
      </c>
      <c r="BE32" s="10">
        <v>1</v>
      </c>
      <c r="BF32" s="10"/>
      <c r="BG32" s="54">
        <f t="shared" si="19"/>
        <v>5</v>
      </c>
      <c r="BH32" s="9">
        <f t="shared" si="10"/>
        <v>0</v>
      </c>
      <c r="BI32" s="10"/>
      <c r="BJ32" s="10"/>
      <c r="BK32" s="54">
        <f t="shared" si="18"/>
        <v>0</v>
      </c>
      <c r="BL32" s="76" t="s">
        <v>143</v>
      </c>
    </row>
    <row r="33" spans="1:64" x14ac:dyDescent="0.3">
      <c r="A33" s="26">
        <v>42276</v>
      </c>
      <c r="B33" s="7">
        <f t="shared" si="0"/>
        <v>11</v>
      </c>
      <c r="C33" s="8">
        <f t="shared" si="11"/>
        <v>1516</v>
      </c>
      <c r="D33" s="9">
        <f t="shared" si="1"/>
        <v>3</v>
      </c>
      <c r="E33" s="10">
        <v>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54">
        <f t="shared" si="2"/>
        <v>663</v>
      </c>
      <c r="Q33" s="9">
        <f t="shared" si="3"/>
        <v>8</v>
      </c>
      <c r="R33" s="10">
        <v>6</v>
      </c>
      <c r="S33" s="10"/>
      <c r="T33" s="10"/>
      <c r="U33" s="10"/>
      <c r="V33" s="10"/>
      <c r="W33" s="10">
        <v>2</v>
      </c>
      <c r="X33" s="10"/>
      <c r="Y33" s="10"/>
      <c r="Z33" s="54">
        <f t="shared" si="4"/>
        <v>842</v>
      </c>
      <c r="AA33" s="9">
        <f t="shared" si="12"/>
        <v>0</v>
      </c>
      <c r="AB33" s="10"/>
      <c r="AC33" s="10"/>
      <c r="AD33" s="10"/>
      <c r="AE33" s="10"/>
      <c r="AF33" s="10"/>
      <c r="AG33" s="10"/>
      <c r="AH33" s="10"/>
      <c r="AI33" s="54">
        <f t="shared" si="13"/>
        <v>1</v>
      </c>
      <c r="AJ33" s="9">
        <f t="shared" si="5"/>
        <v>0</v>
      </c>
      <c r="AK33" s="10"/>
      <c r="AL33" s="10"/>
      <c r="AM33" s="10"/>
      <c r="AN33" s="10"/>
      <c r="AO33" s="54">
        <f t="shared" si="14"/>
        <v>2</v>
      </c>
      <c r="AP33" s="9">
        <f t="shared" si="6"/>
        <v>0</v>
      </c>
      <c r="AQ33" s="10"/>
      <c r="AR33" s="10"/>
      <c r="AS33" s="54">
        <f t="shared" si="15"/>
        <v>0</v>
      </c>
      <c r="AT33" s="9">
        <f t="shared" si="7"/>
        <v>0</v>
      </c>
      <c r="AU33" s="10"/>
      <c r="AV33" s="10"/>
      <c r="AW33" s="54">
        <f t="shared" si="16"/>
        <v>0</v>
      </c>
      <c r="AX33" s="9">
        <f t="shared" si="8"/>
        <v>0</v>
      </c>
      <c r="AY33" s="10"/>
      <c r="AZ33" s="10"/>
      <c r="BA33" s="10"/>
      <c r="BB33" s="10"/>
      <c r="BC33" s="54">
        <f t="shared" si="17"/>
        <v>3</v>
      </c>
      <c r="BD33" s="9">
        <f t="shared" si="9"/>
        <v>0</v>
      </c>
      <c r="BE33" s="10"/>
      <c r="BF33" s="10"/>
      <c r="BG33" s="54">
        <f t="shared" si="19"/>
        <v>5</v>
      </c>
      <c r="BH33" s="9">
        <f t="shared" si="10"/>
        <v>0</v>
      </c>
      <c r="BI33" s="10"/>
      <c r="BJ33" s="10"/>
      <c r="BK33" s="54">
        <f t="shared" si="18"/>
        <v>0</v>
      </c>
      <c r="BL33" s="76" t="s">
        <v>234</v>
      </c>
    </row>
    <row r="34" spans="1:64" s="12" customFormat="1" x14ac:dyDescent="0.3">
      <c r="A34" s="30">
        <v>42277</v>
      </c>
      <c r="B34" s="12">
        <f t="shared" si="0"/>
        <v>59</v>
      </c>
      <c r="C34" s="13">
        <f t="shared" si="11"/>
        <v>1575</v>
      </c>
      <c r="D34" s="14">
        <f t="shared" si="1"/>
        <v>4</v>
      </c>
      <c r="E34" s="15">
        <v>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55">
        <f t="shared" si="2"/>
        <v>667</v>
      </c>
      <c r="Q34" s="14">
        <f t="shared" si="3"/>
        <v>52</v>
      </c>
      <c r="R34" s="15">
        <v>31</v>
      </c>
      <c r="S34" s="15"/>
      <c r="T34" s="15">
        <v>4</v>
      </c>
      <c r="U34" s="15">
        <v>1</v>
      </c>
      <c r="V34" s="15"/>
      <c r="W34" s="15">
        <v>16</v>
      </c>
      <c r="X34" s="15"/>
      <c r="Y34" s="15"/>
      <c r="Z34" s="55">
        <f t="shared" si="4"/>
        <v>894</v>
      </c>
      <c r="AA34" s="14">
        <f t="shared" si="12"/>
        <v>1</v>
      </c>
      <c r="AB34" s="15"/>
      <c r="AC34" s="15">
        <v>1</v>
      </c>
      <c r="AD34" s="15"/>
      <c r="AE34" s="15"/>
      <c r="AF34" s="15"/>
      <c r="AG34" s="15"/>
      <c r="AH34" s="15"/>
      <c r="AI34" s="55">
        <f t="shared" si="13"/>
        <v>2</v>
      </c>
      <c r="AJ34" s="14">
        <f t="shared" si="5"/>
        <v>0</v>
      </c>
      <c r="AK34" s="15"/>
      <c r="AL34" s="15"/>
      <c r="AM34" s="15"/>
      <c r="AN34" s="15"/>
      <c r="AO34" s="55">
        <f t="shared" si="14"/>
        <v>2</v>
      </c>
      <c r="AP34" s="14">
        <f t="shared" si="6"/>
        <v>0</v>
      </c>
      <c r="AQ34" s="15"/>
      <c r="AR34" s="15"/>
      <c r="AS34" s="55">
        <f t="shared" si="15"/>
        <v>0</v>
      </c>
      <c r="AT34" s="14">
        <f t="shared" si="7"/>
        <v>0</v>
      </c>
      <c r="AU34" s="15"/>
      <c r="AV34" s="15"/>
      <c r="AW34" s="55">
        <f t="shared" si="16"/>
        <v>0</v>
      </c>
      <c r="AX34" s="14">
        <f t="shared" si="8"/>
        <v>0</v>
      </c>
      <c r="AY34" s="15"/>
      <c r="AZ34" s="15"/>
      <c r="BA34" s="15"/>
      <c r="BB34" s="15"/>
      <c r="BC34" s="55">
        <f t="shared" si="17"/>
        <v>3</v>
      </c>
      <c r="BD34" s="14">
        <f t="shared" si="9"/>
        <v>2</v>
      </c>
      <c r="BE34" s="15">
        <v>2</v>
      </c>
      <c r="BF34" s="15"/>
      <c r="BG34" s="55">
        <f t="shared" si="19"/>
        <v>7</v>
      </c>
      <c r="BH34" s="14">
        <f t="shared" si="10"/>
        <v>0</v>
      </c>
      <c r="BI34" s="15"/>
      <c r="BJ34" s="15"/>
      <c r="BK34" s="55">
        <f t="shared" si="18"/>
        <v>0</v>
      </c>
      <c r="BL34" s="77" t="s">
        <v>235</v>
      </c>
    </row>
    <row r="35" spans="1:64" s="17" customFormat="1" x14ac:dyDescent="0.3">
      <c r="A35" s="42"/>
      <c r="C35" s="18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4"/>
      <c r="Q35" s="9"/>
      <c r="R35" s="19"/>
      <c r="S35" s="19"/>
      <c r="T35" s="19"/>
      <c r="U35" s="19"/>
      <c r="V35" s="19"/>
      <c r="W35" s="19"/>
      <c r="X35" s="19"/>
      <c r="Y35" s="19"/>
      <c r="Z35" s="54"/>
      <c r="AA35" s="9"/>
      <c r="AB35" s="19"/>
      <c r="AC35" s="19"/>
      <c r="AD35" s="19"/>
      <c r="AE35" s="19"/>
      <c r="AF35" s="19"/>
      <c r="AG35" s="19"/>
      <c r="AH35" s="19"/>
      <c r="AI35" s="54"/>
      <c r="AJ35" s="9"/>
      <c r="AK35" s="19"/>
      <c r="AL35" s="19"/>
      <c r="AM35" s="19"/>
      <c r="AN35" s="19"/>
      <c r="AO35" s="54"/>
      <c r="AP35" s="9"/>
      <c r="AQ35" s="19"/>
      <c r="AR35" s="19"/>
      <c r="AS35" s="54"/>
      <c r="AT35" s="9"/>
      <c r="AU35" s="19"/>
      <c r="AV35" s="19"/>
      <c r="AW35" s="54"/>
      <c r="AX35" s="9"/>
      <c r="AY35" s="19"/>
      <c r="AZ35" s="19"/>
      <c r="BA35" s="19"/>
      <c r="BB35" s="19"/>
      <c r="BC35" s="54"/>
      <c r="BD35" s="9"/>
      <c r="BE35" s="19"/>
      <c r="BF35" s="19"/>
      <c r="BG35" s="54"/>
      <c r="BH35" s="9"/>
      <c r="BI35" s="19"/>
      <c r="BJ35" s="19"/>
      <c r="BK35" s="54"/>
      <c r="BL35" s="78"/>
    </row>
    <row r="36" spans="1:64" s="22" customFormat="1" ht="12.45" x14ac:dyDescent="0.3">
      <c r="A36" s="21" t="s">
        <v>69</v>
      </c>
      <c r="C36" s="23"/>
      <c r="D36" s="48">
        <f t="shared" ref="D36:AN36" si="20">SUM(D5:D34)</f>
        <v>667</v>
      </c>
      <c r="E36" s="22">
        <f t="shared" si="20"/>
        <v>665</v>
      </c>
      <c r="F36" s="22">
        <f t="shared" si="20"/>
        <v>0</v>
      </c>
      <c r="G36" s="22">
        <f t="shared" si="20"/>
        <v>0</v>
      </c>
      <c r="H36" s="22">
        <f t="shared" si="20"/>
        <v>0</v>
      </c>
      <c r="I36" s="22">
        <f t="shared" si="20"/>
        <v>0</v>
      </c>
      <c r="J36" s="22">
        <f t="shared" si="20"/>
        <v>0</v>
      </c>
      <c r="K36" s="22">
        <f>SUM(K5:K34)</f>
        <v>0</v>
      </c>
      <c r="L36" s="22">
        <f t="shared" si="20"/>
        <v>0</v>
      </c>
      <c r="M36" s="22">
        <f t="shared" si="20"/>
        <v>0</v>
      </c>
      <c r="N36" s="22">
        <f t="shared" si="20"/>
        <v>0</v>
      </c>
      <c r="O36" s="22">
        <f t="shared" si="20"/>
        <v>2</v>
      </c>
      <c r="P36" s="56">
        <f>P34</f>
        <v>667</v>
      </c>
      <c r="Q36" s="48">
        <f t="shared" si="20"/>
        <v>894</v>
      </c>
      <c r="R36" s="22">
        <f t="shared" si="20"/>
        <v>488</v>
      </c>
      <c r="S36" s="22">
        <f>SUM(S5:S34)</f>
        <v>0</v>
      </c>
      <c r="T36" s="22">
        <f t="shared" si="20"/>
        <v>28</v>
      </c>
      <c r="U36" s="22">
        <f t="shared" si="20"/>
        <v>128</v>
      </c>
      <c r="V36" s="22">
        <f>SUM(V5:V34)</f>
        <v>0</v>
      </c>
      <c r="W36" s="22">
        <f t="shared" si="20"/>
        <v>248</v>
      </c>
      <c r="X36" s="22">
        <f t="shared" si="20"/>
        <v>0</v>
      </c>
      <c r="Y36" s="22">
        <f t="shared" si="20"/>
        <v>2</v>
      </c>
      <c r="Z36" s="56">
        <f>Z34</f>
        <v>894</v>
      </c>
      <c r="AA36" s="48">
        <f t="shared" si="20"/>
        <v>2</v>
      </c>
      <c r="AB36" s="22">
        <f t="shared" si="20"/>
        <v>0</v>
      </c>
      <c r="AC36" s="22">
        <f t="shared" si="20"/>
        <v>1</v>
      </c>
      <c r="AD36" s="22">
        <f t="shared" si="20"/>
        <v>0</v>
      </c>
      <c r="AE36" s="22">
        <f t="shared" si="20"/>
        <v>1</v>
      </c>
      <c r="AF36" s="22">
        <f t="shared" si="20"/>
        <v>0</v>
      </c>
      <c r="AG36" s="22">
        <f t="shared" si="20"/>
        <v>0</v>
      </c>
      <c r="AH36" s="22">
        <f t="shared" si="20"/>
        <v>0</v>
      </c>
      <c r="AI36" s="56">
        <f>AI34</f>
        <v>2</v>
      </c>
      <c r="AJ36" s="48">
        <f t="shared" si="20"/>
        <v>2</v>
      </c>
      <c r="AK36" s="22">
        <f t="shared" si="20"/>
        <v>0</v>
      </c>
      <c r="AL36" s="22">
        <f t="shared" si="20"/>
        <v>0</v>
      </c>
      <c r="AM36" s="22">
        <f t="shared" si="20"/>
        <v>2</v>
      </c>
      <c r="AN36" s="22">
        <f t="shared" si="20"/>
        <v>0</v>
      </c>
      <c r="AO36" s="56">
        <f>AO34</f>
        <v>2</v>
      </c>
      <c r="AP36" s="48">
        <f>SUM(AP5:AP34)</f>
        <v>0</v>
      </c>
      <c r="AQ36" s="22">
        <f>SUM(AQ5:AQ34)</f>
        <v>0</v>
      </c>
      <c r="AR36" s="22">
        <f>SUM(AR5:AR34)</f>
        <v>0</v>
      </c>
      <c r="AS36" s="56">
        <f>AS34</f>
        <v>0</v>
      </c>
      <c r="AT36" s="48">
        <f>SUM(AT5:AT34)</f>
        <v>0</v>
      </c>
      <c r="AU36" s="22">
        <f>SUM(AU5:AU34)</f>
        <v>0</v>
      </c>
      <c r="AV36" s="22">
        <f>SUM(AV5:AV34)</f>
        <v>0</v>
      </c>
      <c r="AW36" s="56">
        <f>AW34</f>
        <v>0</v>
      </c>
      <c r="AX36" s="48">
        <f>SUM(AX5:AX34)</f>
        <v>3</v>
      </c>
      <c r="AY36" s="22">
        <f>SUM(AY5:AY34)</f>
        <v>0</v>
      </c>
      <c r="AZ36" s="22">
        <f>SUM(AZ5:AZ34)</f>
        <v>3</v>
      </c>
      <c r="BA36" s="22">
        <f>SUM(BA5:BA34)</f>
        <v>0</v>
      </c>
      <c r="BB36" s="22">
        <f>SUM(BB5:BB34)</f>
        <v>0</v>
      </c>
      <c r="BC36" s="56">
        <f>BC34</f>
        <v>3</v>
      </c>
      <c r="BD36" s="48">
        <f>SUM(BD5:BD34)</f>
        <v>7</v>
      </c>
      <c r="BE36" s="22">
        <f>SUM(BE5:BE34)</f>
        <v>7</v>
      </c>
      <c r="BF36" s="22">
        <f>SUM(BF5:BF34)</f>
        <v>0</v>
      </c>
      <c r="BG36" s="56">
        <f>BG34</f>
        <v>7</v>
      </c>
      <c r="BH36" s="48">
        <f>SUM(BH5:BH34)</f>
        <v>0</v>
      </c>
      <c r="BI36" s="22">
        <f>SUM(BI5:BI34)</f>
        <v>0</v>
      </c>
      <c r="BJ36" s="22">
        <f>SUM(BJ5:BJ34)</f>
        <v>0</v>
      </c>
      <c r="BK36" s="56">
        <f>BK34</f>
        <v>0</v>
      </c>
      <c r="BL36" s="79"/>
    </row>
    <row r="37" spans="1:64" s="17" customFormat="1" x14ac:dyDescent="0.3">
      <c r="A37" s="42"/>
      <c r="C37" s="18"/>
      <c r="D37" s="9"/>
      <c r="P37" s="54"/>
      <c r="Q37" s="9"/>
      <c r="Z37" s="54"/>
      <c r="AA37" s="9"/>
      <c r="AI37" s="54"/>
      <c r="AJ37" s="9"/>
      <c r="AO37" s="54"/>
      <c r="AP37" s="9"/>
      <c r="AS37" s="54"/>
      <c r="AT37" s="9"/>
      <c r="AW37" s="54"/>
      <c r="AX37" s="9"/>
      <c r="BC37" s="54"/>
      <c r="BD37" s="9"/>
      <c r="BG37" s="54"/>
      <c r="BH37" s="9"/>
      <c r="BK37" s="54"/>
      <c r="BL37" s="80"/>
    </row>
    <row r="38" spans="1:64" x14ac:dyDescent="0.3">
      <c r="AE38" s="17"/>
      <c r="AF38" s="17"/>
      <c r="AG38" s="17"/>
      <c r="AH38" s="17"/>
    </row>
    <row r="39" spans="1:64" x14ac:dyDescent="0.3">
      <c r="AE39" s="17"/>
      <c r="AF39" s="17"/>
      <c r="AG39" s="17"/>
      <c r="AH39" s="17"/>
    </row>
    <row r="40" spans="1:64" x14ac:dyDescent="0.3">
      <c r="AE40" s="17"/>
      <c r="AF40" s="17"/>
      <c r="AG40" s="17"/>
      <c r="AH40" s="17"/>
    </row>
  </sheetData>
  <sheetProtection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J34" sqref="BJ34"/>
    </sheetView>
  </sheetViews>
  <sheetFormatPr defaultColWidth="8.69140625" defaultRowHeight="12.9" x14ac:dyDescent="0.3"/>
  <cols>
    <col min="1" max="1" width="8.69140625" style="26" customWidth="1"/>
    <col min="2" max="2" width="8.69140625" style="7" customWidth="1"/>
    <col min="3" max="3" width="8.69140625" style="8" customWidth="1"/>
    <col min="4" max="4" width="8.69140625" style="9" customWidth="1"/>
    <col min="5" max="15" width="8.69140625" style="7" customWidth="1"/>
    <col min="16" max="16" width="8.69140625" style="54" customWidth="1"/>
    <col min="17" max="17" width="8.69140625" style="9" customWidth="1"/>
    <col min="18" max="25" width="8.69140625" style="7" customWidth="1"/>
    <col min="26" max="26" width="8.69140625" style="54" customWidth="1"/>
    <col min="27" max="27" width="8.69140625" style="9" customWidth="1"/>
    <col min="28" max="34" width="8.69140625" style="7" customWidth="1"/>
    <col min="35" max="35" width="8.69140625" style="54" customWidth="1"/>
    <col min="36" max="36" width="8.69140625" style="9" customWidth="1"/>
    <col min="37" max="40" width="8.69140625" style="7" customWidth="1"/>
    <col min="41" max="41" width="8.69140625" style="54" customWidth="1"/>
    <col min="42" max="42" width="8.69140625" style="9" customWidth="1"/>
    <col min="43" max="44" width="8.69140625" style="7" customWidth="1"/>
    <col min="45" max="45" width="8.69140625" style="54" customWidth="1"/>
    <col min="46" max="46" width="8.69140625" style="9" customWidth="1"/>
    <col min="47" max="48" width="8.69140625" style="7" customWidth="1"/>
    <col min="49" max="49" width="8.69140625" style="54" customWidth="1"/>
    <col min="50" max="50" width="8.69140625" style="9" customWidth="1"/>
    <col min="51" max="54" width="8.69140625" style="7" customWidth="1"/>
    <col min="55" max="55" width="8.69140625" style="54" customWidth="1"/>
    <col min="56" max="56" width="8.69140625" style="9" customWidth="1"/>
    <col min="57" max="58" width="8.69140625" style="7" customWidth="1"/>
    <col min="59" max="59" width="8.69140625" style="54" customWidth="1"/>
    <col min="60" max="60" width="8.69140625" style="9" customWidth="1"/>
    <col min="61" max="62" width="8.69140625" style="7" customWidth="1"/>
    <col min="63" max="63" width="8.69140625" style="54" customWidth="1"/>
    <col min="64" max="64" width="60.69140625" style="75" customWidth="1"/>
    <col min="65" max="16384" width="8.69140625" style="7"/>
  </cols>
  <sheetData>
    <row r="1" spans="1:64" s="27" customFormat="1" x14ac:dyDescent="0.3">
      <c r="A1" s="26"/>
      <c r="C1" s="28"/>
      <c r="D1" s="43"/>
      <c r="P1" s="50"/>
      <c r="Q1" s="43"/>
      <c r="T1" s="44"/>
      <c r="U1" s="44"/>
      <c r="V1" s="44"/>
      <c r="W1" s="44"/>
      <c r="Z1" s="50"/>
      <c r="AA1" s="43"/>
      <c r="AI1" s="50"/>
      <c r="AJ1" s="43"/>
      <c r="AO1" s="50"/>
      <c r="AP1" s="43"/>
      <c r="AS1" s="50"/>
      <c r="AT1" s="57"/>
      <c r="AU1" s="29"/>
      <c r="AV1" s="29"/>
      <c r="AW1" s="64"/>
      <c r="AX1" s="43"/>
      <c r="BC1" s="50"/>
      <c r="BD1" s="43"/>
      <c r="BG1" s="50"/>
      <c r="BH1" s="43"/>
      <c r="BK1" s="50"/>
      <c r="BL1" s="33"/>
    </row>
    <row r="2" spans="1:64" s="31" customFormat="1" x14ac:dyDescent="0.3">
      <c r="A2" s="30"/>
      <c r="B2" s="1" t="s">
        <v>48</v>
      </c>
      <c r="C2" s="2"/>
      <c r="D2" s="49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51"/>
      <c r="Q2" s="49"/>
      <c r="R2" s="3"/>
      <c r="S2" s="3"/>
      <c r="T2" s="74"/>
      <c r="U2" s="74" t="s">
        <v>1</v>
      </c>
      <c r="V2" s="74"/>
      <c r="W2" s="74"/>
      <c r="X2" s="3"/>
      <c r="Y2" s="3"/>
      <c r="Z2" s="51"/>
      <c r="AA2" s="49"/>
      <c r="AB2" s="3"/>
      <c r="AC2" s="3"/>
      <c r="AD2" s="3"/>
      <c r="AE2" s="3" t="s">
        <v>2</v>
      </c>
      <c r="AF2" s="3"/>
      <c r="AG2" s="3"/>
      <c r="AH2" s="3"/>
      <c r="AI2" s="51"/>
      <c r="AJ2" s="49"/>
      <c r="AK2" s="3"/>
      <c r="AL2" s="3" t="s">
        <v>3</v>
      </c>
      <c r="AM2" s="3"/>
      <c r="AN2" s="3"/>
      <c r="AO2" s="51"/>
      <c r="AP2" s="49"/>
      <c r="AQ2" s="4" t="s">
        <v>4</v>
      </c>
      <c r="AR2" s="3"/>
      <c r="AS2" s="51"/>
      <c r="AT2" s="58"/>
      <c r="AU2" s="6" t="s">
        <v>5</v>
      </c>
      <c r="AV2" s="5"/>
      <c r="AW2" s="65"/>
      <c r="AX2" s="49"/>
      <c r="AY2" s="74"/>
      <c r="AZ2" s="74" t="s">
        <v>6</v>
      </c>
      <c r="BA2" s="74"/>
      <c r="BB2" s="3"/>
      <c r="BC2" s="51"/>
      <c r="BD2" s="49"/>
      <c r="BE2" s="3" t="s">
        <v>7</v>
      </c>
      <c r="BF2" s="3"/>
      <c r="BG2" s="51"/>
      <c r="BH2" s="49"/>
      <c r="BI2" s="4" t="s">
        <v>46</v>
      </c>
      <c r="BJ2" s="3"/>
      <c r="BK2" s="51"/>
      <c r="BL2" s="73" t="s">
        <v>50</v>
      </c>
    </row>
    <row r="3" spans="1:64" s="33" customFormat="1" ht="38.6" x14ac:dyDescent="0.3">
      <c r="A3" s="32" t="s">
        <v>51</v>
      </c>
      <c r="B3" s="33" t="s">
        <v>8</v>
      </c>
      <c r="C3" s="34" t="s">
        <v>9</v>
      </c>
      <c r="D3" s="35" t="s">
        <v>10</v>
      </c>
      <c r="E3" s="33" t="s">
        <v>11</v>
      </c>
      <c r="F3" s="33" t="s">
        <v>12</v>
      </c>
      <c r="G3" s="33" t="s">
        <v>55</v>
      </c>
      <c r="H3" s="33" t="s">
        <v>56</v>
      </c>
      <c r="I3" s="33" t="s">
        <v>57</v>
      </c>
      <c r="J3" s="33" t="s">
        <v>58</v>
      </c>
      <c r="K3" s="33" t="s">
        <v>61</v>
      </c>
      <c r="L3" s="33" t="s">
        <v>62</v>
      </c>
      <c r="M3" s="33" t="s">
        <v>63</v>
      </c>
      <c r="N3" s="33" t="s">
        <v>64</v>
      </c>
      <c r="O3" s="33" t="s">
        <v>18</v>
      </c>
      <c r="P3" s="52" t="s">
        <v>9</v>
      </c>
      <c r="Q3" s="35" t="s">
        <v>8</v>
      </c>
      <c r="R3" s="33" t="s">
        <v>13</v>
      </c>
      <c r="S3" s="33" t="s">
        <v>17</v>
      </c>
      <c r="T3" s="45" t="s">
        <v>13</v>
      </c>
      <c r="U3" s="45" t="s">
        <v>17</v>
      </c>
      <c r="V3" s="45" t="s">
        <v>14</v>
      </c>
      <c r="W3" s="45" t="s">
        <v>13</v>
      </c>
      <c r="X3" s="33" t="s">
        <v>59</v>
      </c>
      <c r="Y3" s="33" t="s">
        <v>18</v>
      </c>
      <c r="Z3" s="52" t="s">
        <v>9</v>
      </c>
      <c r="AA3" s="35" t="s">
        <v>8</v>
      </c>
      <c r="AB3" s="45" t="s">
        <v>13</v>
      </c>
      <c r="AC3" s="45" t="s">
        <v>15</v>
      </c>
      <c r="AD3" s="45" t="s">
        <v>14</v>
      </c>
      <c r="AE3" s="45" t="s">
        <v>29</v>
      </c>
      <c r="AF3" s="45" t="s">
        <v>14</v>
      </c>
      <c r="AG3" s="45" t="s">
        <v>15</v>
      </c>
      <c r="AH3" s="45" t="s">
        <v>18</v>
      </c>
      <c r="AI3" s="52" t="s">
        <v>9</v>
      </c>
      <c r="AJ3" s="35" t="s">
        <v>8</v>
      </c>
      <c r="AK3" s="45" t="s">
        <v>15</v>
      </c>
      <c r="AL3" s="45" t="s">
        <v>47</v>
      </c>
      <c r="AM3" s="45" t="s">
        <v>59</v>
      </c>
      <c r="AN3" s="45" t="s">
        <v>18</v>
      </c>
      <c r="AO3" s="52" t="s">
        <v>9</v>
      </c>
      <c r="AP3" s="35" t="s">
        <v>8</v>
      </c>
      <c r="AQ3" s="33" t="s">
        <v>15</v>
      </c>
      <c r="AR3" s="33" t="s">
        <v>18</v>
      </c>
      <c r="AS3" s="52" t="s">
        <v>9</v>
      </c>
      <c r="AT3" s="59" t="s">
        <v>8</v>
      </c>
      <c r="AU3" s="36" t="s">
        <v>13</v>
      </c>
      <c r="AV3" s="36" t="s">
        <v>18</v>
      </c>
      <c r="AW3" s="66" t="s">
        <v>9</v>
      </c>
      <c r="AX3" s="35" t="s">
        <v>8</v>
      </c>
      <c r="AY3" s="45" t="s">
        <v>13</v>
      </c>
      <c r="AZ3" s="45" t="s">
        <v>15</v>
      </c>
      <c r="BA3" s="45" t="s">
        <v>21</v>
      </c>
      <c r="BB3" s="33" t="s">
        <v>18</v>
      </c>
      <c r="BC3" s="52" t="s">
        <v>9</v>
      </c>
      <c r="BD3" s="35" t="s">
        <v>8</v>
      </c>
      <c r="BE3" s="33" t="s">
        <v>25</v>
      </c>
      <c r="BF3" s="33" t="s">
        <v>18</v>
      </c>
      <c r="BG3" s="52" t="s">
        <v>9</v>
      </c>
      <c r="BH3" s="35" t="s">
        <v>8</v>
      </c>
      <c r="BI3" s="33" t="s">
        <v>26</v>
      </c>
      <c r="BJ3" s="33" t="s">
        <v>18</v>
      </c>
      <c r="BK3" s="52" t="s">
        <v>9</v>
      </c>
    </row>
    <row r="4" spans="1:64" s="38" customFormat="1" ht="25.75" x14ac:dyDescent="0.3">
      <c r="A4" s="37"/>
      <c r="C4" s="39"/>
      <c r="D4" s="40"/>
      <c r="P4" s="53"/>
      <c r="Q4" s="40"/>
      <c r="R4" s="38" t="s">
        <v>49</v>
      </c>
      <c r="S4" s="38" t="s">
        <v>49</v>
      </c>
      <c r="T4" s="47" t="s">
        <v>53</v>
      </c>
      <c r="U4" s="47" t="s">
        <v>53</v>
      </c>
      <c r="V4" s="47" t="s">
        <v>53</v>
      </c>
      <c r="W4" s="46" t="s">
        <v>54</v>
      </c>
      <c r="X4" s="38" t="s">
        <v>52</v>
      </c>
      <c r="Z4" s="53"/>
      <c r="AA4" s="40"/>
      <c r="AB4" s="46" t="s">
        <v>60</v>
      </c>
      <c r="AC4" s="46" t="s">
        <v>60</v>
      </c>
      <c r="AD4" s="47" t="s">
        <v>19</v>
      </c>
      <c r="AE4" s="46" t="s">
        <v>54</v>
      </c>
      <c r="AF4" s="47" t="s">
        <v>52</v>
      </c>
      <c r="AG4" s="47" t="s">
        <v>52</v>
      </c>
      <c r="AH4" s="46"/>
      <c r="AI4" s="53"/>
      <c r="AJ4" s="40"/>
      <c r="AK4" s="47" t="s">
        <v>20</v>
      </c>
      <c r="AL4" s="47" t="s">
        <v>16</v>
      </c>
      <c r="AM4" s="47" t="s">
        <v>16</v>
      </c>
      <c r="AN4" s="46"/>
      <c r="AO4" s="53"/>
      <c r="AP4" s="40"/>
      <c r="AS4" s="53"/>
      <c r="AT4" s="60"/>
      <c r="AU4" s="41"/>
      <c r="AV4" s="41"/>
      <c r="AW4" s="67"/>
      <c r="AX4" s="40"/>
      <c r="AY4" s="46"/>
      <c r="AZ4" s="46"/>
      <c r="BA4" s="46"/>
      <c r="BC4" s="53"/>
      <c r="BD4" s="40"/>
      <c r="BG4" s="53"/>
      <c r="BH4" s="40"/>
      <c r="BK4" s="53"/>
    </row>
    <row r="5" spans="1:64" x14ac:dyDescent="0.3">
      <c r="A5" s="26">
        <v>42278</v>
      </c>
      <c r="B5" s="7">
        <f t="shared" ref="B5:B35" si="0">SUM(D5+Q5+AA5+AJ5+AP5+AT5+AX5+BD5+BH5)</f>
        <v>12</v>
      </c>
      <c r="C5" s="8">
        <f>SUM(B5)</f>
        <v>12</v>
      </c>
      <c r="D5" s="9">
        <f>SUM(E5:O5)</f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54">
        <f>SUM(E5:O5)</f>
        <v>0</v>
      </c>
      <c r="Q5" s="9">
        <f>SUM(R5:Y5)</f>
        <v>12</v>
      </c>
      <c r="R5" s="10">
        <v>5</v>
      </c>
      <c r="S5" s="10"/>
      <c r="T5" s="10">
        <v>1</v>
      </c>
      <c r="U5" s="10">
        <v>1</v>
      </c>
      <c r="V5" s="10"/>
      <c r="W5" s="10">
        <v>5</v>
      </c>
      <c r="X5" s="10"/>
      <c r="Y5" s="10"/>
      <c r="Z5" s="54">
        <f>SUM(R5:Y5)</f>
        <v>12</v>
      </c>
      <c r="AA5" s="9">
        <f>SUM(AB5:AH5)</f>
        <v>0</v>
      </c>
      <c r="AB5" s="10"/>
      <c r="AC5" s="10"/>
      <c r="AD5" s="10"/>
      <c r="AE5" s="10"/>
      <c r="AF5" s="10"/>
      <c r="AG5" s="10"/>
      <c r="AH5" s="10"/>
      <c r="AI5" s="54">
        <f>SUM(AB5:AH5)</f>
        <v>0</v>
      </c>
      <c r="AJ5" s="9">
        <f>SUM(AK5:AN5)</f>
        <v>0</v>
      </c>
      <c r="AK5" s="10"/>
      <c r="AL5" s="10"/>
      <c r="AM5" s="10"/>
      <c r="AN5" s="10"/>
      <c r="AO5" s="54">
        <f>SUM(AK5:AN5)</f>
        <v>0</v>
      </c>
      <c r="AP5" s="9">
        <f>SUM(AQ5:AR5)</f>
        <v>0</v>
      </c>
      <c r="AQ5" s="10"/>
      <c r="AR5" s="10"/>
      <c r="AS5" s="54">
        <f>SUM(AQ5:AR5)</f>
        <v>0</v>
      </c>
      <c r="AT5" s="9">
        <f>SUM(AU5:AV5)</f>
        <v>0</v>
      </c>
      <c r="AU5" s="10"/>
      <c r="AV5" s="10"/>
      <c r="AW5" s="54">
        <f>SUM(AU5:AV5)</f>
        <v>0</v>
      </c>
      <c r="AX5" s="9">
        <f>SUM(AY5:BB5)</f>
        <v>0</v>
      </c>
      <c r="AY5" s="10"/>
      <c r="AZ5" s="10"/>
      <c r="BA5" s="10"/>
      <c r="BB5" s="10"/>
      <c r="BC5" s="54">
        <f>SUM(AY5:BB5)</f>
        <v>0</v>
      </c>
      <c r="BD5" s="9">
        <f>SUM(BE5:BF5)</f>
        <v>0</v>
      </c>
      <c r="BE5" s="10"/>
      <c r="BF5" s="10"/>
      <c r="BG5" s="54">
        <f>SUM(BE5:BF5)</f>
        <v>0</v>
      </c>
      <c r="BH5" s="9">
        <f>SUM(BI5:BJ5)</f>
        <v>0</v>
      </c>
      <c r="BI5" s="10"/>
      <c r="BJ5" s="10"/>
      <c r="BK5" s="54">
        <f>SUM(BH5:BJ5)</f>
        <v>0</v>
      </c>
      <c r="BL5" s="76" t="s">
        <v>181</v>
      </c>
    </row>
    <row r="6" spans="1:64" x14ac:dyDescent="0.3">
      <c r="A6" s="26">
        <v>42279</v>
      </c>
      <c r="B6" s="7">
        <f t="shared" si="0"/>
        <v>0</v>
      </c>
      <c r="C6" s="8">
        <f>SUM(C5+B6)</f>
        <v>12</v>
      </c>
      <c r="D6" s="9">
        <f t="shared" ref="D6:D35" si="1">SUM(E6:O6)</f>
        <v>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4">
        <f t="shared" ref="P6:P35" si="2">SUM(P5+D6)</f>
        <v>0</v>
      </c>
      <c r="Q6" s="9">
        <f t="shared" ref="Q6:Q35" si="3">SUM(R6:Y6)</f>
        <v>0</v>
      </c>
      <c r="R6" s="10"/>
      <c r="S6" s="10"/>
      <c r="T6" s="10"/>
      <c r="U6" s="10"/>
      <c r="V6" s="10"/>
      <c r="W6" s="10"/>
      <c r="X6" s="10"/>
      <c r="Y6" s="10"/>
      <c r="Z6" s="54">
        <f>SUM(Z5+Q6)</f>
        <v>12</v>
      </c>
      <c r="AA6" s="9">
        <f t="shared" ref="AA6:AA35" si="4">SUM(AB6:AH6)</f>
        <v>0</v>
      </c>
      <c r="AB6" s="10"/>
      <c r="AC6" s="10"/>
      <c r="AD6" s="10"/>
      <c r="AE6" s="10"/>
      <c r="AF6" s="10"/>
      <c r="AG6" s="10"/>
      <c r="AH6" s="10"/>
      <c r="AI6" s="54">
        <f>SUM(AI5+AA6)</f>
        <v>0</v>
      </c>
      <c r="AJ6" s="9">
        <f t="shared" ref="AJ6:AJ35" si="5">SUM(AK6:AN6)</f>
        <v>0</v>
      </c>
      <c r="AK6" s="10"/>
      <c r="AL6" s="10"/>
      <c r="AM6" s="10"/>
      <c r="AN6" s="10"/>
      <c r="AO6" s="54">
        <f>SUM(AJ6+AO5)</f>
        <v>0</v>
      </c>
      <c r="AP6" s="9">
        <f t="shared" ref="AP6:AP34" si="6">SUM(AQ6:AR6)</f>
        <v>0</v>
      </c>
      <c r="AQ6" s="10"/>
      <c r="AR6" s="10"/>
      <c r="AS6" s="54">
        <f>SUM(AP6+AS5)</f>
        <v>0</v>
      </c>
      <c r="AT6" s="9">
        <f t="shared" ref="AT6:AT35" si="7">SUM(AU6:AV6)</f>
        <v>0</v>
      </c>
      <c r="AU6" s="10"/>
      <c r="AV6" s="10"/>
      <c r="AW6" s="54">
        <f>SUM(AT6+AW5)</f>
        <v>0</v>
      </c>
      <c r="AX6" s="9">
        <f t="shared" ref="AX6:AX35" si="8">SUM(AY6:BB6)</f>
        <v>0</v>
      </c>
      <c r="AY6" s="10"/>
      <c r="AZ6" s="10"/>
      <c r="BA6" s="10"/>
      <c r="BB6" s="10"/>
      <c r="BC6" s="54">
        <f>SUM(AX6+BC5)</f>
        <v>0</v>
      </c>
      <c r="BD6" s="9">
        <f t="shared" ref="BD6:BD35" si="9">SUM(BE6:BF6)</f>
        <v>0</v>
      </c>
      <c r="BE6" s="10"/>
      <c r="BF6" s="10"/>
      <c r="BG6" s="54">
        <f>SUM(BD6+BG5)</f>
        <v>0</v>
      </c>
      <c r="BH6" s="9">
        <f>SUM(BI6:BJ6)</f>
        <v>0</v>
      </c>
      <c r="BI6" s="10"/>
      <c r="BJ6" s="10"/>
      <c r="BK6" s="54">
        <f>SUM(BH6+BK5)</f>
        <v>0</v>
      </c>
      <c r="BL6" s="76"/>
    </row>
    <row r="7" spans="1:64" x14ac:dyDescent="0.3">
      <c r="A7" s="26">
        <v>42280</v>
      </c>
      <c r="B7" s="7">
        <f t="shared" si="0"/>
        <v>54</v>
      </c>
      <c r="C7" s="8">
        <f t="shared" ref="C7:C35" si="10">SUM(C6+B7)</f>
        <v>66</v>
      </c>
      <c r="D7" s="9">
        <f t="shared" si="1"/>
        <v>9</v>
      </c>
      <c r="E7" s="10">
        <v>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54">
        <f t="shared" si="2"/>
        <v>9</v>
      </c>
      <c r="Q7" s="9">
        <f t="shared" si="3"/>
        <v>45</v>
      </c>
      <c r="R7" s="10">
        <v>27</v>
      </c>
      <c r="S7" s="10"/>
      <c r="T7" s="10">
        <v>5</v>
      </c>
      <c r="U7" s="10">
        <v>1</v>
      </c>
      <c r="V7" s="10"/>
      <c r="W7" s="10">
        <v>12</v>
      </c>
      <c r="X7" s="10"/>
      <c r="Y7" s="10"/>
      <c r="Z7" s="54">
        <f t="shared" ref="Z7:Z35" si="11">SUM(Z6+Q7)</f>
        <v>57</v>
      </c>
      <c r="AA7" s="9">
        <f t="shared" si="4"/>
        <v>0</v>
      </c>
      <c r="AB7" s="10"/>
      <c r="AC7" s="10"/>
      <c r="AD7" s="10"/>
      <c r="AE7" s="10"/>
      <c r="AF7" s="10"/>
      <c r="AG7" s="10"/>
      <c r="AH7" s="10"/>
      <c r="AI7" s="54">
        <f t="shared" ref="AI7:AI35" si="12">SUM(AI6+AA7)</f>
        <v>0</v>
      </c>
      <c r="AJ7" s="9">
        <f t="shared" si="5"/>
        <v>0</v>
      </c>
      <c r="AK7" s="10"/>
      <c r="AL7" s="10"/>
      <c r="AM7" s="10"/>
      <c r="AN7" s="10"/>
      <c r="AO7" s="54">
        <f t="shared" ref="AO7:AO35" si="13">SUM(AJ7+AO6)</f>
        <v>0</v>
      </c>
      <c r="AP7" s="9">
        <f t="shared" si="6"/>
        <v>0</v>
      </c>
      <c r="AQ7" s="10"/>
      <c r="AR7" s="10"/>
      <c r="AS7" s="54">
        <f t="shared" ref="AS7:AS35" si="14">SUM(AP7+AS6)</f>
        <v>0</v>
      </c>
      <c r="AT7" s="9">
        <f t="shared" si="7"/>
        <v>0</v>
      </c>
      <c r="AU7" s="10"/>
      <c r="AV7" s="10"/>
      <c r="AW7" s="54">
        <f t="shared" ref="AW7:AW35" si="15">SUM(AT7+AW6)</f>
        <v>0</v>
      </c>
      <c r="AX7" s="9">
        <f t="shared" si="8"/>
        <v>0</v>
      </c>
      <c r="AY7" s="10"/>
      <c r="AZ7" s="10"/>
      <c r="BA7" s="10"/>
      <c r="BB7" s="10"/>
      <c r="BC7" s="54">
        <f t="shared" ref="BC7:BC35" si="16">SUM(AX7+BC6)</f>
        <v>0</v>
      </c>
      <c r="BD7" s="9">
        <f t="shared" si="9"/>
        <v>0</v>
      </c>
      <c r="BE7" s="10"/>
      <c r="BF7" s="10"/>
      <c r="BG7" s="54">
        <f t="shared" ref="BG7:BG35" si="17">SUM(BD7+BG6)</f>
        <v>0</v>
      </c>
      <c r="BH7" s="9">
        <f>SUM(BI7:BJ7)</f>
        <v>0</v>
      </c>
      <c r="BI7" s="10"/>
      <c r="BJ7" s="10"/>
      <c r="BK7" s="54">
        <f t="shared" ref="BK7:BK35" si="18">SUM(BH7+BK6)</f>
        <v>0</v>
      </c>
      <c r="BL7" s="76" t="s">
        <v>175</v>
      </c>
    </row>
    <row r="8" spans="1:64" x14ac:dyDescent="0.3">
      <c r="A8" s="26">
        <v>42281</v>
      </c>
      <c r="B8" s="7">
        <f t="shared" si="0"/>
        <v>57</v>
      </c>
      <c r="C8" s="8">
        <f t="shared" si="10"/>
        <v>123</v>
      </c>
      <c r="D8" s="9">
        <f t="shared" si="1"/>
        <v>21</v>
      </c>
      <c r="E8" s="10">
        <v>21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54">
        <f t="shared" si="2"/>
        <v>30</v>
      </c>
      <c r="Q8" s="9">
        <f t="shared" si="3"/>
        <v>35</v>
      </c>
      <c r="R8" s="10">
        <v>22</v>
      </c>
      <c r="S8" s="10"/>
      <c r="T8" s="10">
        <v>4</v>
      </c>
      <c r="U8" s="10">
        <v>1</v>
      </c>
      <c r="V8" s="10"/>
      <c r="W8" s="10">
        <v>8</v>
      </c>
      <c r="X8" s="10"/>
      <c r="Y8" s="10"/>
      <c r="Z8" s="54">
        <f t="shared" si="11"/>
        <v>92</v>
      </c>
      <c r="AA8" s="9">
        <f t="shared" si="4"/>
        <v>0</v>
      </c>
      <c r="AB8" s="10"/>
      <c r="AC8" s="10"/>
      <c r="AD8" s="10"/>
      <c r="AE8" s="10"/>
      <c r="AF8" s="10"/>
      <c r="AG8" s="10"/>
      <c r="AH8" s="10"/>
      <c r="AI8" s="54">
        <f t="shared" si="12"/>
        <v>0</v>
      </c>
      <c r="AJ8" s="9">
        <f t="shared" si="5"/>
        <v>0</v>
      </c>
      <c r="AK8" s="10"/>
      <c r="AL8" s="10"/>
      <c r="AM8" s="10"/>
      <c r="AN8" s="10"/>
      <c r="AO8" s="54">
        <f t="shared" si="13"/>
        <v>0</v>
      </c>
      <c r="AP8" s="9">
        <f t="shared" si="6"/>
        <v>0</v>
      </c>
      <c r="AQ8" s="10"/>
      <c r="AR8" s="10"/>
      <c r="AS8" s="54">
        <f t="shared" si="14"/>
        <v>0</v>
      </c>
      <c r="AT8" s="9">
        <f t="shared" si="7"/>
        <v>0</v>
      </c>
      <c r="AU8" s="10"/>
      <c r="AV8" s="10"/>
      <c r="AW8" s="54">
        <f t="shared" si="15"/>
        <v>0</v>
      </c>
      <c r="AX8" s="9">
        <f t="shared" si="8"/>
        <v>1</v>
      </c>
      <c r="AY8" s="10"/>
      <c r="AZ8" s="10">
        <v>1</v>
      </c>
      <c r="BA8" s="10"/>
      <c r="BB8" s="10"/>
      <c r="BC8" s="54">
        <f t="shared" si="16"/>
        <v>1</v>
      </c>
      <c r="BD8" s="9">
        <f t="shared" si="9"/>
        <v>0</v>
      </c>
      <c r="BE8" s="10"/>
      <c r="BF8" s="10"/>
      <c r="BG8" s="54">
        <f t="shared" si="17"/>
        <v>0</v>
      </c>
      <c r="BH8" s="9">
        <f t="shared" ref="BH8:BH35" si="19">SUM(BI8:BJ8)</f>
        <v>0</v>
      </c>
      <c r="BI8" s="10"/>
      <c r="BJ8" s="10"/>
      <c r="BK8" s="54">
        <f t="shared" si="18"/>
        <v>0</v>
      </c>
      <c r="BL8" s="76" t="s">
        <v>176</v>
      </c>
    </row>
    <row r="9" spans="1:64" x14ac:dyDescent="0.3">
      <c r="A9" s="26">
        <v>42282</v>
      </c>
      <c r="B9" s="7">
        <f t="shared" si="0"/>
        <v>41</v>
      </c>
      <c r="C9" s="8">
        <f t="shared" si="10"/>
        <v>164</v>
      </c>
      <c r="D9" s="9">
        <f t="shared" si="1"/>
        <v>9</v>
      </c>
      <c r="E9" s="10">
        <v>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54">
        <f t="shared" si="2"/>
        <v>39</v>
      </c>
      <c r="Q9" s="9">
        <f t="shared" si="3"/>
        <v>32</v>
      </c>
      <c r="R9" s="10">
        <v>17</v>
      </c>
      <c r="S9" s="10"/>
      <c r="T9" s="10">
        <v>3</v>
      </c>
      <c r="U9" s="10">
        <v>1</v>
      </c>
      <c r="V9" s="10"/>
      <c r="W9" s="10">
        <v>11</v>
      </c>
      <c r="X9" s="10"/>
      <c r="Y9" s="10"/>
      <c r="Z9" s="54">
        <f t="shared" si="11"/>
        <v>124</v>
      </c>
      <c r="AA9" s="9">
        <f t="shared" si="4"/>
        <v>0</v>
      </c>
      <c r="AB9" s="10"/>
      <c r="AC9" s="10"/>
      <c r="AD9" s="10"/>
      <c r="AE9" s="10"/>
      <c r="AF9" s="10"/>
      <c r="AG9" s="10"/>
      <c r="AH9" s="10"/>
      <c r="AI9" s="54">
        <f t="shared" si="12"/>
        <v>0</v>
      </c>
      <c r="AJ9" s="9">
        <f t="shared" si="5"/>
        <v>0</v>
      </c>
      <c r="AK9" s="10"/>
      <c r="AL9" s="10"/>
      <c r="AM9" s="10"/>
      <c r="AN9" s="10"/>
      <c r="AO9" s="54">
        <f t="shared" si="13"/>
        <v>0</v>
      </c>
      <c r="AP9" s="9">
        <f t="shared" si="6"/>
        <v>0</v>
      </c>
      <c r="AQ9" s="10"/>
      <c r="AR9" s="10"/>
      <c r="AS9" s="54">
        <f t="shared" si="14"/>
        <v>0</v>
      </c>
      <c r="AT9" s="9">
        <f t="shared" si="7"/>
        <v>0</v>
      </c>
      <c r="AU9" s="10"/>
      <c r="AV9" s="10"/>
      <c r="AW9" s="54">
        <f t="shared" si="15"/>
        <v>0</v>
      </c>
      <c r="AX9" s="9">
        <f t="shared" si="8"/>
        <v>0</v>
      </c>
      <c r="AY9" s="10"/>
      <c r="AZ9" s="10"/>
      <c r="BA9" s="10"/>
      <c r="BB9" s="10"/>
      <c r="BC9" s="54">
        <f t="shared" si="16"/>
        <v>1</v>
      </c>
      <c r="BD9" s="9">
        <f t="shared" si="9"/>
        <v>0</v>
      </c>
      <c r="BE9" s="10"/>
      <c r="BF9" s="10"/>
      <c r="BG9" s="54">
        <f t="shared" si="17"/>
        <v>0</v>
      </c>
      <c r="BH9" s="9">
        <f t="shared" si="19"/>
        <v>0</v>
      </c>
      <c r="BI9" s="10"/>
      <c r="BJ9" s="10"/>
      <c r="BK9" s="54">
        <f t="shared" si="18"/>
        <v>0</v>
      </c>
      <c r="BL9" s="76" t="s">
        <v>165</v>
      </c>
    </row>
    <row r="10" spans="1:64" x14ac:dyDescent="0.3">
      <c r="A10" s="26">
        <v>42283</v>
      </c>
      <c r="B10" s="7">
        <f t="shared" si="0"/>
        <v>88</v>
      </c>
      <c r="C10" s="8">
        <f t="shared" si="10"/>
        <v>252</v>
      </c>
      <c r="D10" s="9">
        <f t="shared" si="1"/>
        <v>22</v>
      </c>
      <c r="E10" s="10">
        <v>22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4">
        <f t="shared" si="2"/>
        <v>61</v>
      </c>
      <c r="Q10" s="9">
        <f t="shared" si="3"/>
        <v>65</v>
      </c>
      <c r="R10" s="10">
        <v>38</v>
      </c>
      <c r="S10" s="10"/>
      <c r="T10" s="10">
        <v>11</v>
      </c>
      <c r="U10" s="10">
        <v>2</v>
      </c>
      <c r="V10" s="10"/>
      <c r="W10" s="10">
        <v>14</v>
      </c>
      <c r="X10" s="10"/>
      <c r="Y10" s="10"/>
      <c r="Z10" s="54">
        <f t="shared" si="11"/>
        <v>189</v>
      </c>
      <c r="AA10" s="9">
        <f t="shared" si="4"/>
        <v>0</v>
      </c>
      <c r="AB10" s="10"/>
      <c r="AC10" s="10"/>
      <c r="AD10" s="10"/>
      <c r="AE10" s="10"/>
      <c r="AF10" s="10"/>
      <c r="AG10" s="10"/>
      <c r="AH10" s="10"/>
      <c r="AI10" s="54">
        <f t="shared" si="12"/>
        <v>0</v>
      </c>
      <c r="AJ10" s="9">
        <f t="shared" si="5"/>
        <v>0</v>
      </c>
      <c r="AK10" s="10"/>
      <c r="AL10" s="10"/>
      <c r="AM10" s="10"/>
      <c r="AN10" s="10"/>
      <c r="AO10" s="54">
        <f t="shared" si="13"/>
        <v>0</v>
      </c>
      <c r="AP10" s="9">
        <f t="shared" si="6"/>
        <v>1</v>
      </c>
      <c r="AQ10" s="10">
        <v>1</v>
      </c>
      <c r="AR10" s="10"/>
      <c r="AS10" s="54">
        <f t="shared" si="14"/>
        <v>1</v>
      </c>
      <c r="AT10" s="9">
        <f t="shared" si="7"/>
        <v>0</v>
      </c>
      <c r="AU10" s="10"/>
      <c r="AV10" s="10"/>
      <c r="AW10" s="54">
        <f t="shared" si="15"/>
        <v>0</v>
      </c>
      <c r="AX10" s="9">
        <f t="shared" si="8"/>
        <v>0</v>
      </c>
      <c r="AY10" s="10"/>
      <c r="AZ10" s="10"/>
      <c r="BA10" s="10"/>
      <c r="BB10" s="10"/>
      <c r="BC10" s="54">
        <f t="shared" si="16"/>
        <v>1</v>
      </c>
      <c r="BD10" s="9">
        <f t="shared" si="9"/>
        <v>0</v>
      </c>
      <c r="BE10" s="10"/>
      <c r="BF10" s="10"/>
      <c r="BG10" s="54">
        <f t="shared" si="17"/>
        <v>0</v>
      </c>
      <c r="BH10" s="9">
        <f t="shared" si="19"/>
        <v>0</v>
      </c>
      <c r="BI10" s="10"/>
      <c r="BJ10" s="10" t="s">
        <v>24</v>
      </c>
      <c r="BK10" s="54">
        <f t="shared" si="18"/>
        <v>0</v>
      </c>
      <c r="BL10" s="76" t="s">
        <v>166</v>
      </c>
    </row>
    <row r="11" spans="1:64" x14ac:dyDescent="0.3">
      <c r="A11" s="26">
        <v>42284</v>
      </c>
      <c r="B11" s="7">
        <f t="shared" si="0"/>
        <v>22</v>
      </c>
      <c r="C11" s="8">
        <f t="shared" si="10"/>
        <v>274</v>
      </c>
      <c r="D11" s="9">
        <f t="shared" si="1"/>
        <v>9</v>
      </c>
      <c r="E11" s="10">
        <v>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54">
        <f t="shared" si="2"/>
        <v>70</v>
      </c>
      <c r="Q11" s="9">
        <f t="shared" si="3"/>
        <v>13</v>
      </c>
      <c r="R11" s="10">
        <v>6</v>
      </c>
      <c r="S11" s="10"/>
      <c r="T11" s="10"/>
      <c r="U11" s="10">
        <v>1</v>
      </c>
      <c r="V11" s="10"/>
      <c r="W11" s="10">
        <v>6</v>
      </c>
      <c r="X11" s="10"/>
      <c r="Y11" s="10"/>
      <c r="Z11" s="54">
        <f t="shared" si="11"/>
        <v>202</v>
      </c>
      <c r="AA11" s="9">
        <f t="shared" si="4"/>
        <v>0</v>
      </c>
      <c r="AB11" s="10"/>
      <c r="AC11" s="10"/>
      <c r="AD11" s="10"/>
      <c r="AE11" s="10"/>
      <c r="AF11" s="10"/>
      <c r="AG11" s="10"/>
      <c r="AH11" s="10"/>
      <c r="AI11" s="54">
        <f t="shared" si="12"/>
        <v>0</v>
      </c>
      <c r="AJ11" s="9">
        <f t="shared" si="5"/>
        <v>0</v>
      </c>
      <c r="AK11" s="10"/>
      <c r="AL11" s="10"/>
      <c r="AM11" s="10"/>
      <c r="AN11" s="10"/>
      <c r="AO11" s="54">
        <f t="shared" si="13"/>
        <v>0</v>
      </c>
      <c r="AP11" s="9">
        <f t="shared" si="6"/>
        <v>0</v>
      </c>
      <c r="AQ11" s="10"/>
      <c r="AR11" s="10"/>
      <c r="AS11" s="54">
        <f t="shared" si="14"/>
        <v>1</v>
      </c>
      <c r="AT11" s="9">
        <f t="shared" si="7"/>
        <v>0</v>
      </c>
      <c r="AU11" s="10"/>
      <c r="AV11" s="10"/>
      <c r="AW11" s="54">
        <f t="shared" si="15"/>
        <v>0</v>
      </c>
      <c r="AX11" s="9">
        <f t="shared" si="8"/>
        <v>0</v>
      </c>
      <c r="AY11" s="10"/>
      <c r="AZ11" s="10"/>
      <c r="BA11" s="10"/>
      <c r="BB11" s="10"/>
      <c r="BC11" s="54">
        <f t="shared" si="16"/>
        <v>1</v>
      </c>
      <c r="BD11" s="9">
        <f t="shared" si="9"/>
        <v>0</v>
      </c>
      <c r="BE11" s="10"/>
      <c r="BF11" s="10"/>
      <c r="BG11" s="54">
        <f t="shared" si="17"/>
        <v>0</v>
      </c>
      <c r="BH11" s="9">
        <f t="shared" si="19"/>
        <v>0</v>
      </c>
      <c r="BI11" s="10"/>
      <c r="BJ11" s="10"/>
      <c r="BK11" s="54">
        <f t="shared" si="18"/>
        <v>0</v>
      </c>
      <c r="BL11" s="76" t="s">
        <v>177</v>
      </c>
    </row>
    <row r="12" spans="1:64" x14ac:dyDescent="0.3">
      <c r="A12" s="26">
        <v>42285</v>
      </c>
      <c r="B12" s="7">
        <f t="shared" si="0"/>
        <v>7</v>
      </c>
      <c r="C12" s="8">
        <f t="shared" si="10"/>
        <v>281</v>
      </c>
      <c r="D12" s="9">
        <f t="shared" si="1"/>
        <v>3</v>
      </c>
      <c r="E12" s="10">
        <v>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54">
        <f t="shared" si="2"/>
        <v>73</v>
      </c>
      <c r="Q12" s="9">
        <f t="shared" si="3"/>
        <v>3</v>
      </c>
      <c r="R12" s="10">
        <v>1</v>
      </c>
      <c r="S12" s="10"/>
      <c r="T12" s="10"/>
      <c r="U12" s="10"/>
      <c r="V12" s="10"/>
      <c r="W12" s="10">
        <v>2</v>
      </c>
      <c r="X12" s="10"/>
      <c r="Y12" s="10"/>
      <c r="Z12" s="54">
        <f t="shared" si="11"/>
        <v>205</v>
      </c>
      <c r="AA12" s="9">
        <f t="shared" si="4"/>
        <v>0</v>
      </c>
      <c r="AB12" s="10"/>
      <c r="AC12" s="10"/>
      <c r="AD12" s="10"/>
      <c r="AE12" s="10"/>
      <c r="AF12" s="10"/>
      <c r="AG12" s="10"/>
      <c r="AH12" s="10"/>
      <c r="AI12" s="54">
        <f t="shared" si="12"/>
        <v>0</v>
      </c>
      <c r="AJ12" s="9">
        <f t="shared" si="5"/>
        <v>0</v>
      </c>
      <c r="AK12" s="10"/>
      <c r="AL12" s="10"/>
      <c r="AM12" s="10"/>
      <c r="AN12" s="10"/>
      <c r="AO12" s="54">
        <f t="shared" si="13"/>
        <v>0</v>
      </c>
      <c r="AP12" s="9">
        <f t="shared" si="6"/>
        <v>0</v>
      </c>
      <c r="AQ12" s="10"/>
      <c r="AR12" s="10"/>
      <c r="AS12" s="54">
        <f t="shared" si="14"/>
        <v>1</v>
      </c>
      <c r="AT12" s="9">
        <f t="shared" si="7"/>
        <v>0</v>
      </c>
      <c r="AU12" s="10"/>
      <c r="AV12" s="10"/>
      <c r="AW12" s="54">
        <f t="shared" si="15"/>
        <v>0</v>
      </c>
      <c r="AX12" s="9">
        <f t="shared" si="8"/>
        <v>0</v>
      </c>
      <c r="AY12" s="10"/>
      <c r="AZ12" s="10"/>
      <c r="BA12" s="10"/>
      <c r="BB12" s="10"/>
      <c r="BC12" s="54">
        <f t="shared" si="16"/>
        <v>1</v>
      </c>
      <c r="BD12" s="9">
        <f t="shared" si="9"/>
        <v>1</v>
      </c>
      <c r="BE12" s="10">
        <v>1</v>
      </c>
      <c r="BF12" s="10"/>
      <c r="BG12" s="54">
        <f t="shared" si="17"/>
        <v>1</v>
      </c>
      <c r="BH12" s="9">
        <f t="shared" si="19"/>
        <v>0</v>
      </c>
      <c r="BI12" s="10"/>
      <c r="BJ12" s="10"/>
      <c r="BK12" s="54">
        <f t="shared" si="18"/>
        <v>0</v>
      </c>
      <c r="BL12" s="76" t="s">
        <v>174</v>
      </c>
    </row>
    <row r="13" spans="1:64" x14ac:dyDescent="0.3">
      <c r="A13" s="26">
        <v>42286</v>
      </c>
      <c r="B13" s="7">
        <f t="shared" si="0"/>
        <v>29</v>
      </c>
      <c r="C13" s="8">
        <f t="shared" si="10"/>
        <v>310</v>
      </c>
      <c r="D13" s="9">
        <f t="shared" si="1"/>
        <v>6</v>
      </c>
      <c r="E13" s="10">
        <v>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4">
        <f t="shared" si="2"/>
        <v>79</v>
      </c>
      <c r="Q13" s="9">
        <f t="shared" si="3"/>
        <v>22</v>
      </c>
      <c r="R13" s="10">
        <v>8</v>
      </c>
      <c r="S13" s="10"/>
      <c r="T13" s="10">
        <v>1</v>
      </c>
      <c r="U13" s="10"/>
      <c r="V13" s="10"/>
      <c r="W13" s="10">
        <v>13</v>
      </c>
      <c r="X13" s="10"/>
      <c r="Y13" s="10"/>
      <c r="Z13" s="54">
        <f t="shared" si="11"/>
        <v>227</v>
      </c>
      <c r="AA13" s="9">
        <f t="shared" si="4"/>
        <v>0</v>
      </c>
      <c r="AB13" s="10"/>
      <c r="AC13" s="10"/>
      <c r="AD13" s="10"/>
      <c r="AE13" s="10"/>
      <c r="AF13" s="10"/>
      <c r="AG13" s="10"/>
      <c r="AH13" s="10"/>
      <c r="AI13" s="54">
        <f t="shared" si="12"/>
        <v>0</v>
      </c>
      <c r="AJ13" s="9">
        <f t="shared" si="5"/>
        <v>0</v>
      </c>
      <c r="AK13" s="10"/>
      <c r="AL13" s="10"/>
      <c r="AM13" s="10"/>
      <c r="AN13" s="10"/>
      <c r="AO13" s="54">
        <f t="shared" si="13"/>
        <v>0</v>
      </c>
      <c r="AP13" s="9">
        <f t="shared" si="6"/>
        <v>0</v>
      </c>
      <c r="AQ13" s="10"/>
      <c r="AR13" s="10"/>
      <c r="AS13" s="54">
        <f t="shared" si="14"/>
        <v>1</v>
      </c>
      <c r="AT13" s="9">
        <f t="shared" si="7"/>
        <v>0</v>
      </c>
      <c r="AU13" s="10"/>
      <c r="AV13" s="10"/>
      <c r="AW13" s="54">
        <f t="shared" si="15"/>
        <v>0</v>
      </c>
      <c r="AX13" s="9">
        <f t="shared" si="8"/>
        <v>0</v>
      </c>
      <c r="AY13" s="10"/>
      <c r="AZ13" s="10"/>
      <c r="BA13" s="10"/>
      <c r="BB13" s="10"/>
      <c r="BC13" s="54">
        <f t="shared" si="16"/>
        <v>1</v>
      </c>
      <c r="BD13" s="9">
        <f t="shared" si="9"/>
        <v>1</v>
      </c>
      <c r="BE13" s="10">
        <v>1</v>
      </c>
      <c r="BF13" s="10"/>
      <c r="BG13" s="54">
        <f t="shared" si="17"/>
        <v>2</v>
      </c>
      <c r="BH13" s="9">
        <f t="shared" si="19"/>
        <v>0</v>
      </c>
      <c r="BI13" s="10"/>
      <c r="BJ13" s="10"/>
      <c r="BK13" s="54">
        <f t="shared" si="18"/>
        <v>0</v>
      </c>
      <c r="BL13" s="76" t="s">
        <v>179</v>
      </c>
    </row>
    <row r="14" spans="1:64" x14ac:dyDescent="0.3">
      <c r="A14" s="26">
        <v>42287</v>
      </c>
      <c r="B14" s="7">
        <f t="shared" si="0"/>
        <v>271</v>
      </c>
      <c r="C14" s="8">
        <f t="shared" si="10"/>
        <v>581</v>
      </c>
      <c r="D14" s="9">
        <f t="shared" si="1"/>
        <v>30</v>
      </c>
      <c r="E14" s="10">
        <v>30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4">
        <f t="shared" si="2"/>
        <v>109</v>
      </c>
      <c r="Q14" s="9">
        <f t="shared" si="3"/>
        <v>234</v>
      </c>
      <c r="R14" s="10">
        <v>83</v>
      </c>
      <c r="S14" s="10"/>
      <c r="T14" s="10">
        <v>35</v>
      </c>
      <c r="U14" s="10">
        <v>9</v>
      </c>
      <c r="V14" s="10"/>
      <c r="W14" s="10">
        <v>106</v>
      </c>
      <c r="X14" s="10"/>
      <c r="Y14" s="10">
        <v>1</v>
      </c>
      <c r="Z14" s="54">
        <f t="shared" si="11"/>
        <v>461</v>
      </c>
      <c r="AA14" s="9">
        <f t="shared" si="4"/>
        <v>6</v>
      </c>
      <c r="AB14" s="10"/>
      <c r="AC14" s="10">
        <v>6</v>
      </c>
      <c r="AD14" s="10"/>
      <c r="AE14" s="10"/>
      <c r="AF14" s="10"/>
      <c r="AG14" s="10"/>
      <c r="AH14" s="10"/>
      <c r="AI14" s="54">
        <f t="shared" si="12"/>
        <v>6</v>
      </c>
      <c r="AJ14" s="9">
        <f t="shared" si="5"/>
        <v>0</v>
      </c>
      <c r="AK14" s="10"/>
      <c r="AL14" s="10"/>
      <c r="AM14" s="10"/>
      <c r="AN14" s="10"/>
      <c r="AO14" s="54">
        <f t="shared" si="13"/>
        <v>0</v>
      </c>
      <c r="AP14" s="9">
        <f t="shared" si="6"/>
        <v>0</v>
      </c>
      <c r="AQ14" s="10"/>
      <c r="AR14" s="10"/>
      <c r="AS14" s="54">
        <f t="shared" si="14"/>
        <v>1</v>
      </c>
      <c r="AT14" s="9">
        <f t="shared" si="7"/>
        <v>0</v>
      </c>
      <c r="AU14" s="10"/>
      <c r="AV14" s="10"/>
      <c r="AW14" s="54">
        <f t="shared" si="15"/>
        <v>0</v>
      </c>
      <c r="AX14" s="9">
        <f t="shared" si="8"/>
        <v>0</v>
      </c>
      <c r="AY14" s="10"/>
      <c r="AZ14" s="10"/>
      <c r="BA14" s="10"/>
      <c r="BB14" s="10"/>
      <c r="BC14" s="54">
        <f t="shared" si="16"/>
        <v>1</v>
      </c>
      <c r="BD14" s="9">
        <f t="shared" si="9"/>
        <v>1</v>
      </c>
      <c r="BE14" s="10">
        <v>1</v>
      </c>
      <c r="BF14" s="10"/>
      <c r="BG14" s="54">
        <f t="shared" si="17"/>
        <v>3</v>
      </c>
      <c r="BH14" s="9">
        <f t="shared" si="19"/>
        <v>0</v>
      </c>
      <c r="BI14" s="10"/>
      <c r="BJ14" s="10"/>
      <c r="BK14" s="54">
        <f t="shared" si="18"/>
        <v>0</v>
      </c>
      <c r="BL14" s="76" t="s">
        <v>180</v>
      </c>
    </row>
    <row r="15" spans="1:64" x14ac:dyDescent="0.3">
      <c r="A15" s="26">
        <v>42288</v>
      </c>
      <c r="B15" s="7">
        <f t="shared" si="0"/>
        <v>405</v>
      </c>
      <c r="C15" s="8">
        <f t="shared" si="10"/>
        <v>986</v>
      </c>
      <c r="D15" s="9">
        <f t="shared" si="1"/>
        <v>17</v>
      </c>
      <c r="E15" s="10">
        <v>17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4">
        <f t="shared" si="2"/>
        <v>126</v>
      </c>
      <c r="Q15" s="9">
        <f t="shared" si="3"/>
        <v>379</v>
      </c>
      <c r="R15" s="10">
        <v>142</v>
      </c>
      <c r="S15" s="10"/>
      <c r="T15" s="10">
        <v>28</v>
      </c>
      <c r="U15" s="10">
        <v>6</v>
      </c>
      <c r="V15" s="10"/>
      <c r="W15" s="10">
        <v>203</v>
      </c>
      <c r="X15" s="10"/>
      <c r="Y15" s="10"/>
      <c r="Z15" s="54">
        <f t="shared" si="11"/>
        <v>840</v>
      </c>
      <c r="AA15" s="9">
        <f t="shared" si="4"/>
        <v>9</v>
      </c>
      <c r="AB15" s="10"/>
      <c r="AC15" s="10">
        <v>8</v>
      </c>
      <c r="AD15" s="10"/>
      <c r="AE15" s="10">
        <v>1</v>
      </c>
      <c r="AF15" s="10"/>
      <c r="AG15" s="10"/>
      <c r="AH15" s="10"/>
      <c r="AI15" s="54">
        <f t="shared" si="12"/>
        <v>15</v>
      </c>
      <c r="AJ15" s="9">
        <f t="shared" si="5"/>
        <v>0</v>
      </c>
      <c r="AK15" s="10"/>
      <c r="AL15" s="10"/>
      <c r="AM15" s="10"/>
      <c r="AN15" s="10"/>
      <c r="AO15" s="54">
        <f t="shared" si="13"/>
        <v>0</v>
      </c>
      <c r="AP15" s="9">
        <f t="shared" si="6"/>
        <v>0</v>
      </c>
      <c r="AQ15" s="10"/>
      <c r="AR15" s="10"/>
      <c r="AS15" s="54">
        <f t="shared" si="14"/>
        <v>1</v>
      </c>
      <c r="AT15" s="9">
        <f t="shared" si="7"/>
        <v>0</v>
      </c>
      <c r="AU15" s="10"/>
      <c r="AV15" s="10"/>
      <c r="AW15" s="54">
        <f t="shared" si="15"/>
        <v>0</v>
      </c>
      <c r="AX15" s="9">
        <f t="shared" si="8"/>
        <v>0</v>
      </c>
      <c r="AY15" s="10"/>
      <c r="AZ15" s="10"/>
      <c r="BA15" s="10"/>
      <c r="BB15" s="10"/>
      <c r="BC15" s="54">
        <f t="shared" si="16"/>
        <v>1</v>
      </c>
      <c r="BD15" s="9">
        <f t="shared" si="9"/>
        <v>0</v>
      </c>
      <c r="BE15" s="10"/>
      <c r="BF15" s="10"/>
      <c r="BG15" s="54">
        <f t="shared" si="17"/>
        <v>3</v>
      </c>
      <c r="BH15" s="9">
        <f t="shared" si="19"/>
        <v>0</v>
      </c>
      <c r="BI15" s="10"/>
      <c r="BJ15" s="10"/>
      <c r="BK15" s="54">
        <f t="shared" si="18"/>
        <v>0</v>
      </c>
      <c r="BL15" s="76" t="s">
        <v>173</v>
      </c>
    </row>
    <row r="16" spans="1:64" x14ac:dyDescent="0.3">
      <c r="A16" s="26">
        <v>42289</v>
      </c>
      <c r="B16" s="7">
        <f t="shared" si="0"/>
        <v>645</v>
      </c>
      <c r="C16" s="8">
        <f t="shared" si="10"/>
        <v>1631</v>
      </c>
      <c r="D16" s="9">
        <f t="shared" si="1"/>
        <v>16</v>
      </c>
      <c r="E16" s="10">
        <v>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4">
        <f t="shared" si="2"/>
        <v>142</v>
      </c>
      <c r="Q16" s="9">
        <f t="shared" si="3"/>
        <v>611</v>
      </c>
      <c r="R16" s="10">
        <v>224</v>
      </c>
      <c r="S16" s="10"/>
      <c r="T16" s="10">
        <v>58</v>
      </c>
      <c r="U16" s="10">
        <v>13</v>
      </c>
      <c r="V16" s="10"/>
      <c r="W16" s="10">
        <v>315</v>
      </c>
      <c r="X16" s="10"/>
      <c r="Y16" s="10">
        <v>1</v>
      </c>
      <c r="Z16" s="54">
        <f t="shared" si="11"/>
        <v>1451</v>
      </c>
      <c r="AA16" s="9">
        <f t="shared" si="4"/>
        <v>18</v>
      </c>
      <c r="AB16" s="10"/>
      <c r="AC16" s="10">
        <v>15</v>
      </c>
      <c r="AD16" s="10"/>
      <c r="AE16" s="10">
        <v>2</v>
      </c>
      <c r="AF16" s="10">
        <v>1</v>
      </c>
      <c r="AG16" s="10"/>
      <c r="AH16" s="10"/>
      <c r="AI16" s="54">
        <f t="shared" si="12"/>
        <v>33</v>
      </c>
      <c r="AJ16" s="9">
        <f t="shared" si="5"/>
        <v>0</v>
      </c>
      <c r="AK16" s="10"/>
      <c r="AL16" s="10"/>
      <c r="AM16" s="10"/>
      <c r="AN16" s="10"/>
      <c r="AO16" s="54">
        <f t="shared" si="13"/>
        <v>0</v>
      </c>
      <c r="AP16" s="9">
        <f t="shared" si="6"/>
        <v>0</v>
      </c>
      <c r="AQ16" s="10"/>
      <c r="AR16" s="10"/>
      <c r="AS16" s="54">
        <f t="shared" si="14"/>
        <v>1</v>
      </c>
      <c r="AT16" s="9">
        <f t="shared" si="7"/>
        <v>0</v>
      </c>
      <c r="AU16" s="10"/>
      <c r="AV16" s="10"/>
      <c r="AW16" s="54">
        <f t="shared" si="15"/>
        <v>0</v>
      </c>
      <c r="AX16" s="9">
        <f t="shared" si="8"/>
        <v>0</v>
      </c>
      <c r="AY16" s="10"/>
      <c r="AZ16" s="10"/>
      <c r="BA16" s="10"/>
      <c r="BB16" s="10"/>
      <c r="BC16" s="54">
        <f t="shared" si="16"/>
        <v>1</v>
      </c>
      <c r="BD16" s="9">
        <f t="shared" si="9"/>
        <v>0</v>
      </c>
      <c r="BE16" s="10"/>
      <c r="BF16" s="10"/>
      <c r="BG16" s="54">
        <f t="shared" si="17"/>
        <v>3</v>
      </c>
      <c r="BH16" s="9">
        <f t="shared" si="19"/>
        <v>0</v>
      </c>
      <c r="BI16" s="10"/>
      <c r="BJ16" s="10"/>
      <c r="BK16" s="54">
        <f t="shared" si="18"/>
        <v>0</v>
      </c>
      <c r="BL16" s="76" t="s">
        <v>178</v>
      </c>
    </row>
    <row r="17" spans="1:64" ht="25.75" x14ac:dyDescent="0.3">
      <c r="A17" s="26">
        <v>42290</v>
      </c>
      <c r="B17" s="7">
        <f t="shared" si="0"/>
        <v>404</v>
      </c>
      <c r="C17" s="8">
        <f t="shared" si="10"/>
        <v>2035</v>
      </c>
      <c r="D17" s="9">
        <f t="shared" si="1"/>
        <v>17</v>
      </c>
      <c r="E17" s="10">
        <v>17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4">
        <f t="shared" si="2"/>
        <v>159</v>
      </c>
      <c r="Q17" s="9">
        <f t="shared" si="3"/>
        <v>381</v>
      </c>
      <c r="R17" s="10">
        <v>132</v>
      </c>
      <c r="S17" s="10"/>
      <c r="T17" s="10">
        <v>46</v>
      </c>
      <c r="U17" s="10">
        <v>12</v>
      </c>
      <c r="V17" s="10"/>
      <c r="W17" s="10">
        <v>191</v>
      </c>
      <c r="X17" s="10"/>
      <c r="Y17" s="10"/>
      <c r="Z17" s="54">
        <f t="shared" si="11"/>
        <v>1832</v>
      </c>
      <c r="AA17" s="9">
        <f t="shared" si="4"/>
        <v>4</v>
      </c>
      <c r="AB17" s="10"/>
      <c r="AC17" s="10">
        <v>4</v>
      </c>
      <c r="AD17" s="10"/>
      <c r="AE17" s="10"/>
      <c r="AF17" s="10"/>
      <c r="AG17" s="10"/>
      <c r="AH17" s="10"/>
      <c r="AI17" s="54">
        <f t="shared" si="12"/>
        <v>37</v>
      </c>
      <c r="AJ17" s="9">
        <f t="shared" si="5"/>
        <v>1</v>
      </c>
      <c r="AK17" s="10"/>
      <c r="AL17" s="10"/>
      <c r="AM17" s="10">
        <v>1</v>
      </c>
      <c r="AN17" s="10"/>
      <c r="AO17" s="54">
        <f t="shared" si="13"/>
        <v>1</v>
      </c>
      <c r="AP17" s="9">
        <f t="shared" si="6"/>
        <v>0</v>
      </c>
      <c r="AQ17" s="10"/>
      <c r="AR17" s="10"/>
      <c r="AS17" s="54">
        <f t="shared" si="14"/>
        <v>1</v>
      </c>
      <c r="AT17" s="9">
        <f t="shared" si="7"/>
        <v>0</v>
      </c>
      <c r="AU17" s="10"/>
      <c r="AV17" s="10"/>
      <c r="AW17" s="54">
        <f t="shared" si="15"/>
        <v>0</v>
      </c>
      <c r="AX17" s="9">
        <f t="shared" si="8"/>
        <v>0</v>
      </c>
      <c r="AY17" s="10"/>
      <c r="AZ17" s="10"/>
      <c r="BA17" s="10"/>
      <c r="BB17" s="10"/>
      <c r="BC17" s="54">
        <f t="shared" si="16"/>
        <v>1</v>
      </c>
      <c r="BD17" s="9">
        <f t="shared" si="9"/>
        <v>1</v>
      </c>
      <c r="BE17" s="10">
        <v>1</v>
      </c>
      <c r="BF17" s="10"/>
      <c r="BG17" s="54">
        <f t="shared" si="17"/>
        <v>4</v>
      </c>
      <c r="BH17" s="9">
        <f t="shared" si="19"/>
        <v>0</v>
      </c>
      <c r="BI17" s="10"/>
      <c r="BJ17" s="10"/>
      <c r="BK17" s="54">
        <f t="shared" si="18"/>
        <v>0</v>
      </c>
      <c r="BL17" s="76" t="s">
        <v>184</v>
      </c>
    </row>
    <row r="18" spans="1:64" x14ac:dyDescent="0.3">
      <c r="A18" s="26">
        <v>42291</v>
      </c>
      <c r="B18" s="7">
        <f t="shared" si="0"/>
        <v>53</v>
      </c>
      <c r="C18" s="8">
        <f t="shared" si="10"/>
        <v>2088</v>
      </c>
      <c r="D18" s="9">
        <f t="shared" si="1"/>
        <v>22</v>
      </c>
      <c r="E18" s="10">
        <v>20</v>
      </c>
      <c r="F18" s="10"/>
      <c r="G18" s="10"/>
      <c r="H18" s="10"/>
      <c r="I18" s="10"/>
      <c r="J18" s="10"/>
      <c r="K18" s="10"/>
      <c r="L18" s="10"/>
      <c r="M18" s="10"/>
      <c r="N18" s="10"/>
      <c r="O18" s="10">
        <v>2</v>
      </c>
      <c r="P18" s="54">
        <f t="shared" si="2"/>
        <v>181</v>
      </c>
      <c r="Q18" s="9">
        <f t="shared" si="3"/>
        <v>30</v>
      </c>
      <c r="R18" s="10">
        <v>13</v>
      </c>
      <c r="S18" s="10"/>
      <c r="T18" s="10">
        <v>3</v>
      </c>
      <c r="U18" s="10">
        <v>2</v>
      </c>
      <c r="V18" s="10"/>
      <c r="W18" s="10">
        <v>11</v>
      </c>
      <c r="X18" s="10"/>
      <c r="Y18" s="10">
        <v>1</v>
      </c>
      <c r="Z18" s="54">
        <f t="shared" si="11"/>
        <v>1862</v>
      </c>
      <c r="AA18" s="9">
        <f t="shared" si="4"/>
        <v>1</v>
      </c>
      <c r="AB18" s="10"/>
      <c r="AC18" s="10">
        <v>1</v>
      </c>
      <c r="AD18" s="10"/>
      <c r="AE18" s="10"/>
      <c r="AF18" s="10"/>
      <c r="AG18" s="10"/>
      <c r="AH18" s="10"/>
      <c r="AI18" s="54">
        <f t="shared" si="12"/>
        <v>38</v>
      </c>
      <c r="AJ18" s="9">
        <f t="shared" si="5"/>
        <v>0</v>
      </c>
      <c r="AK18" s="10"/>
      <c r="AL18" s="10"/>
      <c r="AM18" s="10"/>
      <c r="AN18" s="10"/>
      <c r="AO18" s="54">
        <f t="shared" si="13"/>
        <v>1</v>
      </c>
      <c r="AP18" s="9">
        <f t="shared" si="6"/>
        <v>0</v>
      </c>
      <c r="AQ18" s="10"/>
      <c r="AR18" s="10"/>
      <c r="AS18" s="54">
        <f t="shared" si="14"/>
        <v>1</v>
      </c>
      <c r="AT18" s="9">
        <f t="shared" si="7"/>
        <v>0</v>
      </c>
      <c r="AU18" s="10"/>
      <c r="AV18" s="10"/>
      <c r="AW18" s="54">
        <f t="shared" si="15"/>
        <v>0</v>
      </c>
      <c r="AX18" s="9">
        <f t="shared" si="8"/>
        <v>0</v>
      </c>
      <c r="AY18" s="10"/>
      <c r="AZ18" s="10"/>
      <c r="BA18" s="10"/>
      <c r="BB18" s="10"/>
      <c r="BC18" s="54">
        <f t="shared" si="16"/>
        <v>1</v>
      </c>
      <c r="BD18" s="9">
        <f t="shared" si="9"/>
        <v>0</v>
      </c>
      <c r="BE18" s="10"/>
      <c r="BF18" s="10"/>
      <c r="BG18" s="54">
        <f t="shared" si="17"/>
        <v>4</v>
      </c>
      <c r="BH18" s="9">
        <f t="shared" si="19"/>
        <v>0</v>
      </c>
      <c r="BI18" s="10"/>
      <c r="BJ18" s="10"/>
      <c r="BK18" s="54">
        <f t="shared" si="18"/>
        <v>0</v>
      </c>
      <c r="BL18" s="76" t="s">
        <v>185</v>
      </c>
    </row>
    <row r="19" spans="1:64" x14ac:dyDescent="0.3">
      <c r="A19" s="26">
        <v>42292</v>
      </c>
      <c r="B19" s="7">
        <f t="shared" si="0"/>
        <v>343</v>
      </c>
      <c r="C19" s="8">
        <f t="shared" si="10"/>
        <v>2431</v>
      </c>
      <c r="D19" s="9">
        <f t="shared" si="1"/>
        <v>15</v>
      </c>
      <c r="E19" s="10">
        <v>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54">
        <f t="shared" si="2"/>
        <v>196</v>
      </c>
      <c r="Q19" s="9">
        <f t="shared" si="3"/>
        <v>323</v>
      </c>
      <c r="R19" s="10">
        <v>121</v>
      </c>
      <c r="S19" s="10"/>
      <c r="T19" s="10">
        <v>43</v>
      </c>
      <c r="U19" s="10">
        <v>8</v>
      </c>
      <c r="V19" s="10"/>
      <c r="W19" s="10">
        <v>150</v>
      </c>
      <c r="X19" s="10"/>
      <c r="Y19" s="10">
        <v>1</v>
      </c>
      <c r="Z19" s="54">
        <f t="shared" si="11"/>
        <v>2185</v>
      </c>
      <c r="AA19" s="9">
        <f t="shared" si="4"/>
        <v>5</v>
      </c>
      <c r="AB19" s="10"/>
      <c r="AC19" s="10">
        <v>5</v>
      </c>
      <c r="AD19" s="10"/>
      <c r="AE19" s="10"/>
      <c r="AF19" s="10"/>
      <c r="AG19" s="10"/>
      <c r="AH19" s="10"/>
      <c r="AI19" s="54">
        <f t="shared" si="12"/>
        <v>43</v>
      </c>
      <c r="AJ19" s="9">
        <f t="shared" si="5"/>
        <v>0</v>
      </c>
      <c r="AK19" s="10"/>
      <c r="AL19" s="10"/>
      <c r="AM19" s="10"/>
      <c r="AN19" s="10"/>
      <c r="AO19" s="54">
        <f t="shared" si="13"/>
        <v>1</v>
      </c>
      <c r="AP19" s="9">
        <f t="shared" si="6"/>
        <v>0</v>
      </c>
      <c r="AQ19" s="10"/>
      <c r="AR19" s="10"/>
      <c r="AS19" s="54">
        <f t="shared" si="14"/>
        <v>1</v>
      </c>
      <c r="AT19" s="9">
        <f t="shared" si="7"/>
        <v>0</v>
      </c>
      <c r="AU19" s="10"/>
      <c r="AV19" s="10"/>
      <c r="AW19" s="54">
        <f t="shared" si="15"/>
        <v>0</v>
      </c>
      <c r="AX19" s="9">
        <f t="shared" si="8"/>
        <v>0</v>
      </c>
      <c r="AY19" s="10"/>
      <c r="AZ19" s="10"/>
      <c r="BA19" s="10"/>
      <c r="BB19" s="10"/>
      <c r="BC19" s="54">
        <f t="shared" si="16"/>
        <v>1</v>
      </c>
      <c r="BD19" s="9">
        <f t="shared" si="9"/>
        <v>0</v>
      </c>
      <c r="BE19" s="10"/>
      <c r="BF19" s="10"/>
      <c r="BG19" s="54">
        <f t="shared" si="17"/>
        <v>4</v>
      </c>
      <c r="BH19" s="9">
        <f t="shared" si="19"/>
        <v>0</v>
      </c>
      <c r="BI19" s="10"/>
      <c r="BJ19" s="10"/>
      <c r="BK19" s="54">
        <f t="shared" si="18"/>
        <v>0</v>
      </c>
      <c r="BL19" s="76" t="s">
        <v>243</v>
      </c>
    </row>
    <row r="20" spans="1:64" x14ac:dyDescent="0.3">
      <c r="A20" s="26">
        <v>42293</v>
      </c>
      <c r="B20" s="7">
        <f t="shared" si="0"/>
        <v>46</v>
      </c>
      <c r="C20" s="8">
        <f t="shared" si="10"/>
        <v>2477</v>
      </c>
      <c r="D20" s="9">
        <f t="shared" si="1"/>
        <v>21</v>
      </c>
      <c r="E20" s="10">
        <v>21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4">
        <f t="shared" si="2"/>
        <v>217</v>
      </c>
      <c r="Q20" s="9">
        <f t="shared" si="3"/>
        <v>22</v>
      </c>
      <c r="R20" s="10">
        <v>6</v>
      </c>
      <c r="S20" s="10"/>
      <c r="T20" s="10">
        <v>4</v>
      </c>
      <c r="U20" s="10">
        <v>1</v>
      </c>
      <c r="V20" s="10"/>
      <c r="W20" s="10">
        <v>11</v>
      </c>
      <c r="X20" s="10"/>
      <c r="Y20" s="10"/>
      <c r="Z20" s="54">
        <f t="shared" si="11"/>
        <v>2207</v>
      </c>
      <c r="AA20" s="9">
        <f t="shared" si="4"/>
        <v>3</v>
      </c>
      <c r="AB20" s="10"/>
      <c r="AC20" s="10">
        <v>3</v>
      </c>
      <c r="AD20" s="10"/>
      <c r="AE20" s="10"/>
      <c r="AF20" s="10"/>
      <c r="AG20" s="10"/>
      <c r="AH20" s="10"/>
      <c r="AI20" s="54">
        <f t="shared" si="12"/>
        <v>46</v>
      </c>
      <c r="AJ20" s="9">
        <f t="shared" si="5"/>
        <v>0</v>
      </c>
      <c r="AK20" s="10"/>
      <c r="AL20" s="10"/>
      <c r="AM20" s="10"/>
      <c r="AN20" s="10"/>
      <c r="AO20" s="54">
        <f t="shared" si="13"/>
        <v>1</v>
      </c>
      <c r="AP20" s="9">
        <f t="shared" si="6"/>
        <v>0</v>
      </c>
      <c r="AQ20" s="10"/>
      <c r="AR20" s="10"/>
      <c r="AS20" s="54">
        <f t="shared" si="14"/>
        <v>1</v>
      </c>
      <c r="AT20" s="9">
        <f t="shared" si="7"/>
        <v>0</v>
      </c>
      <c r="AU20" s="10"/>
      <c r="AV20" s="10"/>
      <c r="AW20" s="54">
        <f t="shared" si="15"/>
        <v>0</v>
      </c>
      <c r="AX20" s="9">
        <f t="shared" si="8"/>
        <v>0</v>
      </c>
      <c r="AY20" s="10"/>
      <c r="AZ20" s="10"/>
      <c r="BA20" s="10"/>
      <c r="BB20" s="10"/>
      <c r="BC20" s="54">
        <f t="shared" si="16"/>
        <v>1</v>
      </c>
      <c r="BD20" s="9">
        <f t="shared" si="9"/>
        <v>0</v>
      </c>
      <c r="BE20" s="10"/>
      <c r="BF20" s="10"/>
      <c r="BG20" s="54">
        <f t="shared" si="17"/>
        <v>4</v>
      </c>
      <c r="BH20" s="9">
        <f t="shared" si="19"/>
        <v>0</v>
      </c>
      <c r="BI20" s="10"/>
      <c r="BJ20" s="10"/>
      <c r="BK20" s="54">
        <f t="shared" si="18"/>
        <v>0</v>
      </c>
      <c r="BL20" s="76" t="s">
        <v>186</v>
      </c>
    </row>
    <row r="21" spans="1:64" x14ac:dyDescent="0.3">
      <c r="A21" s="26">
        <v>42294</v>
      </c>
      <c r="B21" s="7">
        <f t="shared" si="0"/>
        <v>196</v>
      </c>
      <c r="C21" s="8">
        <f t="shared" si="10"/>
        <v>2673</v>
      </c>
      <c r="D21" s="9">
        <f t="shared" si="1"/>
        <v>53</v>
      </c>
      <c r="E21" s="10">
        <v>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4">
        <f t="shared" si="2"/>
        <v>270</v>
      </c>
      <c r="Q21" s="9">
        <f t="shared" si="3"/>
        <v>140</v>
      </c>
      <c r="R21" s="10">
        <v>57</v>
      </c>
      <c r="S21" s="10"/>
      <c r="T21" s="10">
        <v>16</v>
      </c>
      <c r="U21" s="10">
        <v>4</v>
      </c>
      <c r="V21" s="10"/>
      <c r="W21" s="10">
        <v>63</v>
      </c>
      <c r="X21" s="10"/>
      <c r="Y21" s="10"/>
      <c r="Z21" s="54">
        <f t="shared" si="11"/>
        <v>2347</v>
      </c>
      <c r="AA21" s="9">
        <f t="shared" si="4"/>
        <v>2</v>
      </c>
      <c r="AB21" s="10"/>
      <c r="AC21" s="10">
        <v>1</v>
      </c>
      <c r="AD21" s="10"/>
      <c r="AE21" s="10">
        <v>1</v>
      </c>
      <c r="AF21" s="10"/>
      <c r="AG21" s="10"/>
      <c r="AH21" s="10"/>
      <c r="AI21" s="54">
        <f t="shared" si="12"/>
        <v>48</v>
      </c>
      <c r="AJ21" s="9">
        <f t="shared" si="5"/>
        <v>0</v>
      </c>
      <c r="AK21" s="10"/>
      <c r="AL21" s="10"/>
      <c r="AM21" s="10"/>
      <c r="AN21" s="10"/>
      <c r="AO21" s="54">
        <f t="shared" si="13"/>
        <v>1</v>
      </c>
      <c r="AP21" s="9">
        <f t="shared" si="6"/>
        <v>0</v>
      </c>
      <c r="AQ21" s="10"/>
      <c r="AR21" s="10"/>
      <c r="AS21" s="54">
        <f t="shared" si="14"/>
        <v>1</v>
      </c>
      <c r="AT21" s="9">
        <f t="shared" si="7"/>
        <v>0</v>
      </c>
      <c r="AU21" s="10"/>
      <c r="AV21" s="10"/>
      <c r="AW21" s="54">
        <f t="shared" si="15"/>
        <v>0</v>
      </c>
      <c r="AX21" s="9">
        <f t="shared" si="8"/>
        <v>0</v>
      </c>
      <c r="AY21" s="10"/>
      <c r="AZ21" s="10"/>
      <c r="BA21" s="10"/>
      <c r="BB21" s="10"/>
      <c r="BC21" s="54">
        <f t="shared" si="16"/>
        <v>1</v>
      </c>
      <c r="BD21" s="9">
        <f t="shared" si="9"/>
        <v>1</v>
      </c>
      <c r="BE21" s="10">
        <v>1</v>
      </c>
      <c r="BF21" s="10"/>
      <c r="BG21" s="54">
        <f t="shared" si="17"/>
        <v>5</v>
      </c>
      <c r="BH21" s="9">
        <f t="shared" si="19"/>
        <v>0</v>
      </c>
      <c r="BI21" s="10"/>
      <c r="BJ21" s="10"/>
      <c r="BK21" s="54">
        <f t="shared" si="18"/>
        <v>0</v>
      </c>
      <c r="BL21" s="76" t="s">
        <v>187</v>
      </c>
    </row>
    <row r="22" spans="1:64" ht="25.75" x14ac:dyDescent="0.3">
      <c r="A22" s="26">
        <v>42295</v>
      </c>
      <c r="B22" s="7">
        <f t="shared" si="0"/>
        <v>393</v>
      </c>
      <c r="C22" s="8">
        <f t="shared" si="10"/>
        <v>3066</v>
      </c>
      <c r="D22" s="9">
        <f t="shared" si="1"/>
        <v>20</v>
      </c>
      <c r="E22" s="10">
        <v>20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4">
        <f t="shared" si="2"/>
        <v>290</v>
      </c>
      <c r="Q22" s="9">
        <f t="shared" si="3"/>
        <v>371</v>
      </c>
      <c r="R22" s="10">
        <v>150</v>
      </c>
      <c r="S22" s="10"/>
      <c r="T22" s="10">
        <v>40</v>
      </c>
      <c r="U22" s="10">
        <v>12</v>
      </c>
      <c r="V22" s="10"/>
      <c r="W22" s="10">
        <v>169</v>
      </c>
      <c r="X22" s="10"/>
      <c r="Y22" s="10"/>
      <c r="Z22" s="54">
        <f t="shared" si="11"/>
        <v>2718</v>
      </c>
      <c r="AA22" s="9">
        <f t="shared" si="4"/>
        <v>2</v>
      </c>
      <c r="AB22" s="10"/>
      <c r="AC22" s="10">
        <v>2</v>
      </c>
      <c r="AD22" s="10"/>
      <c r="AE22" s="10"/>
      <c r="AF22" s="10"/>
      <c r="AG22" s="10"/>
      <c r="AH22" s="10"/>
      <c r="AI22" s="54">
        <f t="shared" si="12"/>
        <v>50</v>
      </c>
      <c r="AJ22" s="9">
        <f t="shared" si="5"/>
        <v>0</v>
      </c>
      <c r="AK22" s="10"/>
      <c r="AL22" s="10"/>
      <c r="AM22" s="10"/>
      <c r="AN22" s="10"/>
      <c r="AO22" s="54">
        <f t="shared" si="13"/>
        <v>1</v>
      </c>
      <c r="AP22" s="9">
        <f t="shared" si="6"/>
        <v>0</v>
      </c>
      <c r="AQ22" s="10"/>
      <c r="AR22" s="10"/>
      <c r="AS22" s="54">
        <f t="shared" si="14"/>
        <v>1</v>
      </c>
      <c r="AT22" s="9">
        <f t="shared" si="7"/>
        <v>0</v>
      </c>
      <c r="AU22" s="10"/>
      <c r="AV22" s="10"/>
      <c r="AW22" s="54">
        <f t="shared" si="15"/>
        <v>0</v>
      </c>
      <c r="AX22" s="9">
        <f t="shared" si="8"/>
        <v>0</v>
      </c>
      <c r="AY22" s="10"/>
      <c r="AZ22" s="10"/>
      <c r="BA22" s="10"/>
      <c r="BB22" s="10"/>
      <c r="BC22" s="54">
        <f t="shared" si="16"/>
        <v>1</v>
      </c>
      <c r="BD22" s="9">
        <f t="shared" si="9"/>
        <v>0</v>
      </c>
      <c r="BE22" s="10"/>
      <c r="BF22" s="10"/>
      <c r="BG22" s="54">
        <f t="shared" si="17"/>
        <v>5</v>
      </c>
      <c r="BH22" s="9">
        <f t="shared" si="19"/>
        <v>0</v>
      </c>
      <c r="BI22" s="10"/>
      <c r="BJ22" s="10"/>
      <c r="BK22" s="54">
        <f t="shared" si="18"/>
        <v>0</v>
      </c>
      <c r="BL22" s="76" t="s">
        <v>236</v>
      </c>
    </row>
    <row r="23" spans="1:64" ht="25.75" x14ac:dyDescent="0.3">
      <c r="A23" s="26">
        <v>42296</v>
      </c>
      <c r="B23" s="7">
        <f t="shared" si="0"/>
        <v>358</v>
      </c>
      <c r="C23" s="8">
        <f t="shared" si="10"/>
        <v>3424</v>
      </c>
      <c r="D23" s="9">
        <f t="shared" si="1"/>
        <v>24</v>
      </c>
      <c r="E23" s="10">
        <v>24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4">
        <f t="shared" si="2"/>
        <v>314</v>
      </c>
      <c r="Q23" s="9">
        <f t="shared" si="3"/>
        <v>328</v>
      </c>
      <c r="R23" s="10">
        <v>117</v>
      </c>
      <c r="S23" s="10"/>
      <c r="T23" s="10">
        <v>45</v>
      </c>
      <c r="U23" s="10">
        <v>11</v>
      </c>
      <c r="V23" s="10"/>
      <c r="W23" s="10">
        <v>153</v>
      </c>
      <c r="X23" s="10"/>
      <c r="Y23" s="10">
        <v>2</v>
      </c>
      <c r="Z23" s="54">
        <f t="shared" si="11"/>
        <v>3046</v>
      </c>
      <c r="AA23" s="9">
        <f t="shared" si="4"/>
        <v>3</v>
      </c>
      <c r="AB23" s="10"/>
      <c r="AC23" s="10">
        <v>2</v>
      </c>
      <c r="AD23" s="10"/>
      <c r="AE23" s="10"/>
      <c r="AF23" s="10">
        <v>1</v>
      </c>
      <c r="AG23" s="10"/>
      <c r="AH23" s="10"/>
      <c r="AI23" s="54">
        <f t="shared" si="12"/>
        <v>53</v>
      </c>
      <c r="AJ23" s="9">
        <f t="shared" si="5"/>
        <v>0</v>
      </c>
      <c r="AK23" s="10"/>
      <c r="AL23" s="10"/>
      <c r="AM23" s="10"/>
      <c r="AN23" s="10"/>
      <c r="AO23" s="54">
        <f t="shared" si="13"/>
        <v>1</v>
      </c>
      <c r="AP23" s="9">
        <f t="shared" si="6"/>
        <v>0</v>
      </c>
      <c r="AQ23" s="10"/>
      <c r="AR23" s="10"/>
      <c r="AS23" s="54">
        <f t="shared" si="14"/>
        <v>1</v>
      </c>
      <c r="AT23" s="9">
        <f t="shared" si="7"/>
        <v>0</v>
      </c>
      <c r="AU23" s="10"/>
      <c r="AV23" s="10"/>
      <c r="AW23" s="54">
        <f t="shared" si="15"/>
        <v>0</v>
      </c>
      <c r="AX23" s="9">
        <f t="shared" si="8"/>
        <v>0</v>
      </c>
      <c r="AY23" s="10"/>
      <c r="AZ23" s="10"/>
      <c r="BA23" s="10"/>
      <c r="BB23" s="10"/>
      <c r="BC23" s="54">
        <f t="shared" si="16"/>
        <v>1</v>
      </c>
      <c r="BD23" s="9">
        <f t="shared" si="9"/>
        <v>3</v>
      </c>
      <c r="BE23" s="10">
        <v>3</v>
      </c>
      <c r="BF23" s="10"/>
      <c r="BG23" s="54">
        <f t="shared" si="17"/>
        <v>8</v>
      </c>
      <c r="BH23" s="9">
        <f t="shared" si="19"/>
        <v>0</v>
      </c>
      <c r="BI23" s="10"/>
      <c r="BJ23" s="10"/>
      <c r="BK23" s="54">
        <f t="shared" si="18"/>
        <v>0</v>
      </c>
      <c r="BL23" s="76" t="s">
        <v>188</v>
      </c>
    </row>
    <row r="24" spans="1:64" x14ac:dyDescent="0.3">
      <c r="A24" s="26">
        <v>42297</v>
      </c>
      <c r="B24" s="7">
        <f t="shared" si="0"/>
        <v>94</v>
      </c>
      <c r="C24" s="8">
        <f t="shared" si="10"/>
        <v>3518</v>
      </c>
      <c r="D24" s="9">
        <f t="shared" si="1"/>
        <v>14</v>
      </c>
      <c r="E24" s="10">
        <v>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4">
        <f t="shared" si="2"/>
        <v>328</v>
      </c>
      <c r="Q24" s="9">
        <f t="shared" si="3"/>
        <v>76</v>
      </c>
      <c r="R24" s="10">
        <v>31</v>
      </c>
      <c r="S24" s="10"/>
      <c r="T24" s="10">
        <v>10</v>
      </c>
      <c r="U24" s="10">
        <v>4</v>
      </c>
      <c r="V24" s="10"/>
      <c r="W24" s="10">
        <v>31</v>
      </c>
      <c r="X24" s="10"/>
      <c r="Y24" s="10"/>
      <c r="Z24" s="54">
        <f t="shared" si="11"/>
        <v>3122</v>
      </c>
      <c r="AA24" s="9">
        <f t="shared" si="4"/>
        <v>3</v>
      </c>
      <c r="AB24" s="10"/>
      <c r="AC24" s="10">
        <v>3</v>
      </c>
      <c r="AD24" s="10"/>
      <c r="AE24" s="10"/>
      <c r="AF24" s="10"/>
      <c r="AG24" s="10"/>
      <c r="AH24" s="10"/>
      <c r="AI24" s="54">
        <f t="shared" si="12"/>
        <v>56</v>
      </c>
      <c r="AJ24" s="9">
        <f t="shared" si="5"/>
        <v>0</v>
      </c>
      <c r="AK24" s="10"/>
      <c r="AL24" s="10"/>
      <c r="AM24" s="10"/>
      <c r="AN24" s="10"/>
      <c r="AO24" s="54">
        <f t="shared" si="13"/>
        <v>1</v>
      </c>
      <c r="AP24" s="9">
        <f t="shared" si="6"/>
        <v>1</v>
      </c>
      <c r="AQ24" s="10">
        <v>1</v>
      </c>
      <c r="AR24" s="10"/>
      <c r="AS24" s="54">
        <f t="shared" si="14"/>
        <v>2</v>
      </c>
      <c r="AT24" s="9">
        <f t="shared" si="7"/>
        <v>0</v>
      </c>
      <c r="AU24" s="10"/>
      <c r="AV24" s="10"/>
      <c r="AW24" s="54">
        <f t="shared" si="15"/>
        <v>0</v>
      </c>
      <c r="AX24" s="9">
        <f t="shared" si="8"/>
        <v>0</v>
      </c>
      <c r="AY24" s="10"/>
      <c r="AZ24" s="10"/>
      <c r="BA24" s="10"/>
      <c r="BB24" s="10"/>
      <c r="BC24" s="54">
        <f t="shared" si="16"/>
        <v>1</v>
      </c>
      <c r="BD24" s="9">
        <f t="shared" si="9"/>
        <v>0</v>
      </c>
      <c r="BE24" s="10"/>
      <c r="BF24" s="10"/>
      <c r="BG24" s="54">
        <f t="shared" si="17"/>
        <v>8</v>
      </c>
      <c r="BH24" s="9">
        <f t="shared" si="19"/>
        <v>0</v>
      </c>
      <c r="BI24" s="10"/>
      <c r="BJ24" s="10"/>
      <c r="BK24" s="54">
        <f t="shared" si="18"/>
        <v>0</v>
      </c>
      <c r="BL24" s="76" t="s">
        <v>189</v>
      </c>
    </row>
    <row r="25" spans="1:64" x14ac:dyDescent="0.3">
      <c r="A25" s="26">
        <v>42298</v>
      </c>
      <c r="B25" s="7">
        <f t="shared" si="0"/>
        <v>142</v>
      </c>
      <c r="C25" s="8">
        <f t="shared" si="10"/>
        <v>3660</v>
      </c>
      <c r="D25" s="9">
        <f t="shared" si="1"/>
        <v>2</v>
      </c>
      <c r="E25" s="10">
        <v>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4">
        <f t="shared" si="2"/>
        <v>330</v>
      </c>
      <c r="Q25" s="9">
        <f t="shared" si="3"/>
        <v>139</v>
      </c>
      <c r="R25" s="10">
        <v>72</v>
      </c>
      <c r="S25" s="10"/>
      <c r="T25" s="10">
        <v>13</v>
      </c>
      <c r="U25" s="10">
        <v>3</v>
      </c>
      <c r="V25" s="10"/>
      <c r="W25" s="10">
        <v>51</v>
      </c>
      <c r="X25" s="10"/>
      <c r="Y25" s="10"/>
      <c r="Z25" s="54">
        <f t="shared" si="11"/>
        <v>3261</v>
      </c>
      <c r="AA25" s="9">
        <f t="shared" si="4"/>
        <v>0</v>
      </c>
      <c r="AB25" s="10"/>
      <c r="AC25" s="10"/>
      <c r="AD25" s="10"/>
      <c r="AE25" s="10"/>
      <c r="AF25" s="10"/>
      <c r="AG25" s="10"/>
      <c r="AH25" s="10"/>
      <c r="AI25" s="54">
        <f t="shared" si="12"/>
        <v>56</v>
      </c>
      <c r="AJ25" s="9">
        <f t="shared" si="5"/>
        <v>0</v>
      </c>
      <c r="AK25" s="10"/>
      <c r="AL25" s="10"/>
      <c r="AM25" s="10"/>
      <c r="AN25" s="10"/>
      <c r="AO25" s="54">
        <f t="shared" si="13"/>
        <v>1</v>
      </c>
      <c r="AP25" s="9">
        <f t="shared" si="6"/>
        <v>0</v>
      </c>
      <c r="AQ25" s="10"/>
      <c r="AR25" s="10"/>
      <c r="AS25" s="54">
        <f t="shared" si="14"/>
        <v>2</v>
      </c>
      <c r="AT25" s="9">
        <f t="shared" si="7"/>
        <v>0</v>
      </c>
      <c r="AU25" s="10"/>
      <c r="AV25" s="10"/>
      <c r="AW25" s="54">
        <f t="shared" si="15"/>
        <v>0</v>
      </c>
      <c r="AX25" s="9">
        <f t="shared" si="8"/>
        <v>0</v>
      </c>
      <c r="AY25" s="10"/>
      <c r="AZ25" s="10"/>
      <c r="BA25" s="10"/>
      <c r="BB25" s="10"/>
      <c r="BC25" s="54">
        <f t="shared" si="16"/>
        <v>1</v>
      </c>
      <c r="BD25" s="9">
        <f t="shared" si="9"/>
        <v>1</v>
      </c>
      <c r="BE25" s="10">
        <v>1</v>
      </c>
      <c r="BF25" s="10"/>
      <c r="BG25" s="54">
        <f t="shared" si="17"/>
        <v>9</v>
      </c>
      <c r="BH25" s="9">
        <f t="shared" si="19"/>
        <v>0</v>
      </c>
      <c r="BI25" s="10"/>
      <c r="BJ25" s="10"/>
      <c r="BK25" s="54">
        <f t="shared" si="18"/>
        <v>0</v>
      </c>
      <c r="BL25" s="76" t="s">
        <v>190</v>
      </c>
    </row>
    <row r="26" spans="1:64" x14ac:dyDescent="0.3">
      <c r="A26" s="26">
        <v>42299</v>
      </c>
      <c r="B26" s="7">
        <f t="shared" si="0"/>
        <v>88</v>
      </c>
      <c r="C26" s="8">
        <f t="shared" si="10"/>
        <v>3748</v>
      </c>
      <c r="D26" s="9">
        <f t="shared" si="1"/>
        <v>16</v>
      </c>
      <c r="E26" s="10">
        <v>16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4">
        <f t="shared" si="2"/>
        <v>346</v>
      </c>
      <c r="Q26" s="9">
        <f t="shared" si="3"/>
        <v>71</v>
      </c>
      <c r="R26" s="10">
        <v>34</v>
      </c>
      <c r="S26" s="10"/>
      <c r="T26" s="10">
        <v>13</v>
      </c>
      <c r="U26" s="10">
        <v>3</v>
      </c>
      <c r="V26" s="10"/>
      <c r="W26" s="10">
        <v>21</v>
      </c>
      <c r="X26" s="10"/>
      <c r="Y26" s="10"/>
      <c r="Z26" s="54">
        <f t="shared" si="11"/>
        <v>3332</v>
      </c>
      <c r="AA26" s="9">
        <f t="shared" si="4"/>
        <v>1</v>
      </c>
      <c r="AB26" s="10"/>
      <c r="AC26" s="10">
        <v>1</v>
      </c>
      <c r="AD26" s="10"/>
      <c r="AE26" s="10"/>
      <c r="AF26" s="10"/>
      <c r="AG26" s="10"/>
      <c r="AH26" s="10"/>
      <c r="AI26" s="54">
        <f t="shared" si="12"/>
        <v>57</v>
      </c>
      <c r="AJ26" s="9">
        <f t="shared" si="5"/>
        <v>0</v>
      </c>
      <c r="AK26" s="10"/>
      <c r="AL26" s="10"/>
      <c r="AM26" s="10"/>
      <c r="AN26" s="10"/>
      <c r="AO26" s="54">
        <f t="shared" si="13"/>
        <v>1</v>
      </c>
      <c r="AP26" s="9">
        <f>SUM(AQ26:AR26)</f>
        <v>0</v>
      </c>
      <c r="AQ26" s="10"/>
      <c r="AR26" s="10"/>
      <c r="AS26" s="54">
        <f t="shared" si="14"/>
        <v>2</v>
      </c>
      <c r="AT26" s="9">
        <f t="shared" si="7"/>
        <v>0</v>
      </c>
      <c r="AU26" s="10"/>
      <c r="AV26" s="10"/>
      <c r="AW26" s="54">
        <f t="shared" si="15"/>
        <v>0</v>
      </c>
      <c r="AX26" s="9">
        <f t="shared" si="8"/>
        <v>0</v>
      </c>
      <c r="AY26" s="10"/>
      <c r="AZ26" s="10"/>
      <c r="BA26" s="10"/>
      <c r="BB26" s="10"/>
      <c r="BC26" s="54">
        <f t="shared" si="16"/>
        <v>1</v>
      </c>
      <c r="BD26" s="9">
        <f t="shared" si="9"/>
        <v>0</v>
      </c>
      <c r="BE26" s="10"/>
      <c r="BF26" s="10"/>
      <c r="BG26" s="54">
        <f t="shared" si="17"/>
        <v>9</v>
      </c>
      <c r="BH26" s="9">
        <f t="shared" si="19"/>
        <v>0</v>
      </c>
      <c r="BI26" s="10"/>
      <c r="BJ26" s="10"/>
      <c r="BK26" s="54">
        <f t="shared" si="18"/>
        <v>0</v>
      </c>
      <c r="BL26" s="76" t="s">
        <v>191</v>
      </c>
    </row>
    <row r="27" spans="1:64" x14ac:dyDescent="0.3">
      <c r="A27" s="26">
        <v>42300</v>
      </c>
      <c r="B27" s="7">
        <f t="shared" si="0"/>
        <v>77</v>
      </c>
      <c r="C27" s="8">
        <f t="shared" si="10"/>
        <v>3825</v>
      </c>
      <c r="D27" s="9">
        <f t="shared" si="1"/>
        <v>14</v>
      </c>
      <c r="E27" s="10">
        <v>14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4">
        <f t="shared" si="2"/>
        <v>360</v>
      </c>
      <c r="Q27" s="9">
        <f t="shared" si="3"/>
        <v>62</v>
      </c>
      <c r="R27" s="10">
        <v>30</v>
      </c>
      <c r="S27" s="10"/>
      <c r="T27" s="10">
        <v>9</v>
      </c>
      <c r="U27" s="10">
        <v>3</v>
      </c>
      <c r="V27" s="10"/>
      <c r="W27" s="10">
        <v>20</v>
      </c>
      <c r="X27" s="10"/>
      <c r="Y27" s="10"/>
      <c r="Z27" s="54">
        <f t="shared" si="11"/>
        <v>3394</v>
      </c>
      <c r="AA27" s="9">
        <f t="shared" si="4"/>
        <v>1</v>
      </c>
      <c r="AB27" s="10"/>
      <c r="AC27" s="10">
        <v>1</v>
      </c>
      <c r="AD27" s="10"/>
      <c r="AE27" s="10"/>
      <c r="AF27" s="10"/>
      <c r="AG27" s="10"/>
      <c r="AH27" s="10"/>
      <c r="AI27" s="54">
        <f t="shared" si="12"/>
        <v>58</v>
      </c>
      <c r="AJ27" s="9">
        <f t="shared" si="5"/>
        <v>0</v>
      </c>
      <c r="AK27" s="10"/>
      <c r="AL27" s="10"/>
      <c r="AM27" s="10"/>
      <c r="AN27" s="10"/>
      <c r="AO27" s="54">
        <f t="shared" si="13"/>
        <v>1</v>
      </c>
      <c r="AP27" s="9">
        <f t="shared" si="6"/>
        <v>0</v>
      </c>
      <c r="AQ27" s="10"/>
      <c r="AR27" s="10"/>
      <c r="AS27" s="54">
        <f t="shared" si="14"/>
        <v>2</v>
      </c>
      <c r="AT27" s="9">
        <f t="shared" si="7"/>
        <v>0</v>
      </c>
      <c r="AU27" s="10"/>
      <c r="AV27" s="10"/>
      <c r="AW27" s="54">
        <f t="shared" si="15"/>
        <v>0</v>
      </c>
      <c r="AX27" s="9">
        <f t="shared" si="8"/>
        <v>0</v>
      </c>
      <c r="AY27" s="10"/>
      <c r="AZ27" s="10"/>
      <c r="BA27" s="10"/>
      <c r="BB27" s="10"/>
      <c r="BC27" s="54">
        <f t="shared" si="16"/>
        <v>1</v>
      </c>
      <c r="BD27" s="9">
        <f t="shared" si="9"/>
        <v>0</v>
      </c>
      <c r="BE27" s="10"/>
      <c r="BF27" s="10"/>
      <c r="BG27" s="54">
        <f t="shared" si="17"/>
        <v>9</v>
      </c>
      <c r="BH27" s="9">
        <f t="shared" si="19"/>
        <v>0</v>
      </c>
      <c r="BI27" s="10"/>
      <c r="BJ27" s="10"/>
      <c r="BK27" s="54">
        <f t="shared" si="18"/>
        <v>0</v>
      </c>
      <c r="BL27" s="76" t="s">
        <v>192</v>
      </c>
    </row>
    <row r="28" spans="1:64" x14ac:dyDescent="0.3">
      <c r="A28" s="26">
        <v>42301</v>
      </c>
      <c r="B28" s="7">
        <f t="shared" si="0"/>
        <v>196</v>
      </c>
      <c r="C28" s="8">
        <f t="shared" si="10"/>
        <v>4021</v>
      </c>
      <c r="D28" s="9">
        <f t="shared" si="1"/>
        <v>7</v>
      </c>
      <c r="E28" s="10">
        <v>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4">
        <f t="shared" si="2"/>
        <v>367</v>
      </c>
      <c r="Q28" s="9">
        <f t="shared" si="3"/>
        <v>188</v>
      </c>
      <c r="R28" s="10">
        <v>77</v>
      </c>
      <c r="S28" s="10"/>
      <c r="T28" s="10">
        <v>27</v>
      </c>
      <c r="U28" s="10">
        <v>6</v>
      </c>
      <c r="V28" s="10"/>
      <c r="W28" s="10">
        <v>78</v>
      </c>
      <c r="X28" s="10"/>
      <c r="Y28" s="10"/>
      <c r="Z28" s="54">
        <f t="shared" si="11"/>
        <v>3582</v>
      </c>
      <c r="AA28" s="9">
        <f t="shared" si="4"/>
        <v>1</v>
      </c>
      <c r="AB28" s="10"/>
      <c r="AC28" s="10">
        <v>1</v>
      </c>
      <c r="AD28" s="10"/>
      <c r="AE28" s="10"/>
      <c r="AF28" s="10"/>
      <c r="AG28" s="10"/>
      <c r="AH28" s="10"/>
      <c r="AI28" s="54">
        <f t="shared" si="12"/>
        <v>59</v>
      </c>
      <c r="AJ28" s="9">
        <f t="shared" si="5"/>
        <v>0</v>
      </c>
      <c r="AK28" s="10"/>
      <c r="AL28" s="10"/>
      <c r="AM28" s="10"/>
      <c r="AN28" s="10"/>
      <c r="AO28" s="54">
        <f t="shared" si="13"/>
        <v>1</v>
      </c>
      <c r="AP28" s="9">
        <f t="shared" si="6"/>
        <v>0</v>
      </c>
      <c r="AQ28" s="10"/>
      <c r="AR28" s="10"/>
      <c r="AS28" s="54">
        <f t="shared" si="14"/>
        <v>2</v>
      </c>
      <c r="AT28" s="9">
        <f t="shared" si="7"/>
        <v>0</v>
      </c>
      <c r="AU28" s="10"/>
      <c r="AV28" s="10"/>
      <c r="AW28" s="54">
        <f t="shared" si="15"/>
        <v>0</v>
      </c>
      <c r="AX28" s="9">
        <f t="shared" si="8"/>
        <v>0</v>
      </c>
      <c r="AY28" s="10"/>
      <c r="AZ28" s="10"/>
      <c r="BA28" s="10"/>
      <c r="BB28" s="10"/>
      <c r="BC28" s="54">
        <f t="shared" si="16"/>
        <v>1</v>
      </c>
      <c r="BD28" s="9">
        <f t="shared" si="9"/>
        <v>0</v>
      </c>
      <c r="BE28" s="10"/>
      <c r="BF28" s="10"/>
      <c r="BG28" s="54">
        <f t="shared" si="17"/>
        <v>9</v>
      </c>
      <c r="BH28" s="9">
        <f t="shared" si="19"/>
        <v>0</v>
      </c>
      <c r="BI28" s="10"/>
      <c r="BJ28" s="10"/>
      <c r="BK28" s="54">
        <f t="shared" si="18"/>
        <v>0</v>
      </c>
      <c r="BL28" s="76" t="s">
        <v>193</v>
      </c>
    </row>
    <row r="29" spans="1:64" x14ac:dyDescent="0.3">
      <c r="A29" s="26">
        <v>42302</v>
      </c>
      <c r="B29" s="7">
        <f t="shared" si="0"/>
        <v>99</v>
      </c>
      <c r="C29" s="8">
        <f t="shared" si="10"/>
        <v>4120</v>
      </c>
      <c r="D29" s="9">
        <f t="shared" si="1"/>
        <v>4</v>
      </c>
      <c r="E29" s="10">
        <v>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4">
        <f t="shared" si="2"/>
        <v>371</v>
      </c>
      <c r="Q29" s="9">
        <f t="shared" si="3"/>
        <v>92</v>
      </c>
      <c r="R29" s="10">
        <v>44</v>
      </c>
      <c r="S29" s="10"/>
      <c r="T29" s="10">
        <v>10</v>
      </c>
      <c r="U29" s="10">
        <v>3</v>
      </c>
      <c r="V29" s="10"/>
      <c r="W29" s="10">
        <v>35</v>
      </c>
      <c r="X29" s="10"/>
      <c r="Y29" s="10"/>
      <c r="Z29" s="54">
        <f t="shared" si="11"/>
        <v>3674</v>
      </c>
      <c r="AA29" s="9">
        <f t="shared" si="4"/>
        <v>3</v>
      </c>
      <c r="AB29" s="10"/>
      <c r="AC29" s="10">
        <v>3</v>
      </c>
      <c r="AD29" s="10"/>
      <c r="AE29" s="10"/>
      <c r="AF29" s="10"/>
      <c r="AG29" s="10"/>
      <c r="AH29" s="10"/>
      <c r="AI29" s="54">
        <f t="shared" si="12"/>
        <v>62</v>
      </c>
      <c r="AJ29" s="9">
        <f t="shared" si="5"/>
        <v>0</v>
      </c>
      <c r="AK29" s="10"/>
      <c r="AL29" s="10"/>
      <c r="AM29" s="10"/>
      <c r="AN29" s="10"/>
      <c r="AO29" s="54">
        <f t="shared" si="13"/>
        <v>1</v>
      </c>
      <c r="AP29" s="9">
        <f t="shared" si="6"/>
        <v>0</v>
      </c>
      <c r="AQ29" s="10"/>
      <c r="AR29" s="10"/>
      <c r="AS29" s="54">
        <f t="shared" si="14"/>
        <v>2</v>
      </c>
      <c r="AT29" s="9">
        <f t="shared" si="7"/>
        <v>0</v>
      </c>
      <c r="AU29" s="10"/>
      <c r="AV29" s="10"/>
      <c r="AW29" s="54">
        <f t="shared" si="15"/>
        <v>0</v>
      </c>
      <c r="AX29" s="9">
        <f t="shared" si="8"/>
        <v>0</v>
      </c>
      <c r="AY29" s="10"/>
      <c r="AZ29" s="10"/>
      <c r="BA29" s="10"/>
      <c r="BB29" s="10"/>
      <c r="BC29" s="54">
        <f t="shared" si="16"/>
        <v>1</v>
      </c>
      <c r="BD29" s="9">
        <f t="shared" si="9"/>
        <v>0</v>
      </c>
      <c r="BE29" s="10"/>
      <c r="BF29" s="10"/>
      <c r="BG29" s="54">
        <f t="shared" si="17"/>
        <v>9</v>
      </c>
      <c r="BH29" s="9">
        <f t="shared" si="19"/>
        <v>0</v>
      </c>
      <c r="BI29" s="10"/>
      <c r="BJ29" s="10"/>
      <c r="BK29" s="54">
        <f t="shared" si="18"/>
        <v>0</v>
      </c>
      <c r="BL29" s="76" t="s">
        <v>194</v>
      </c>
    </row>
    <row r="30" spans="1:64" x14ac:dyDescent="0.3">
      <c r="A30" s="26">
        <v>42303</v>
      </c>
      <c r="B30" s="7">
        <f t="shared" si="0"/>
        <v>56</v>
      </c>
      <c r="C30" s="8">
        <f t="shared" si="10"/>
        <v>4176</v>
      </c>
      <c r="D30" s="9">
        <f t="shared" si="1"/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54">
        <f t="shared" si="2"/>
        <v>371</v>
      </c>
      <c r="Q30" s="9">
        <f t="shared" si="3"/>
        <v>54</v>
      </c>
      <c r="R30" s="10">
        <v>28</v>
      </c>
      <c r="S30" s="10"/>
      <c r="T30" s="10">
        <v>3</v>
      </c>
      <c r="U30" s="10"/>
      <c r="V30" s="10"/>
      <c r="W30" s="10">
        <v>23</v>
      </c>
      <c r="X30" s="10"/>
      <c r="Y30" s="10"/>
      <c r="Z30" s="54">
        <f t="shared" si="11"/>
        <v>3728</v>
      </c>
      <c r="AA30" s="9">
        <f t="shared" si="4"/>
        <v>0</v>
      </c>
      <c r="AB30" s="10"/>
      <c r="AC30" s="10"/>
      <c r="AD30" s="10"/>
      <c r="AE30" s="10"/>
      <c r="AF30" s="10"/>
      <c r="AG30" s="10"/>
      <c r="AH30" s="10"/>
      <c r="AI30" s="54">
        <f t="shared" si="12"/>
        <v>62</v>
      </c>
      <c r="AJ30" s="9">
        <f t="shared" si="5"/>
        <v>0</v>
      </c>
      <c r="AK30" s="10"/>
      <c r="AL30" s="10"/>
      <c r="AM30" s="10"/>
      <c r="AN30" s="10"/>
      <c r="AO30" s="54">
        <f t="shared" si="13"/>
        <v>1</v>
      </c>
      <c r="AP30" s="9">
        <f t="shared" si="6"/>
        <v>0</v>
      </c>
      <c r="AQ30" s="10"/>
      <c r="AR30" s="10"/>
      <c r="AS30" s="54">
        <f t="shared" si="14"/>
        <v>2</v>
      </c>
      <c r="AT30" s="9">
        <f t="shared" si="7"/>
        <v>0</v>
      </c>
      <c r="AU30" s="10"/>
      <c r="AV30" s="10"/>
      <c r="AW30" s="54">
        <f t="shared" si="15"/>
        <v>0</v>
      </c>
      <c r="AX30" s="9">
        <f t="shared" si="8"/>
        <v>0</v>
      </c>
      <c r="AY30" s="10"/>
      <c r="AZ30" s="10"/>
      <c r="BA30" s="10"/>
      <c r="BB30" s="10"/>
      <c r="BC30" s="54">
        <f t="shared" si="16"/>
        <v>1</v>
      </c>
      <c r="BD30" s="9">
        <f t="shared" si="9"/>
        <v>2</v>
      </c>
      <c r="BE30" s="10">
        <v>2</v>
      </c>
      <c r="BF30" s="10"/>
      <c r="BG30" s="54">
        <f t="shared" si="17"/>
        <v>11</v>
      </c>
      <c r="BH30" s="9">
        <f t="shared" si="19"/>
        <v>0</v>
      </c>
      <c r="BI30" s="10"/>
      <c r="BJ30" s="10"/>
      <c r="BK30" s="54">
        <f t="shared" si="18"/>
        <v>0</v>
      </c>
      <c r="BL30" s="76" t="s">
        <v>195</v>
      </c>
    </row>
    <row r="31" spans="1:64" x14ac:dyDescent="0.3">
      <c r="A31" s="26">
        <v>42304</v>
      </c>
      <c r="B31" s="7">
        <f t="shared" si="0"/>
        <v>52</v>
      </c>
      <c r="C31" s="8">
        <f t="shared" si="10"/>
        <v>4228</v>
      </c>
      <c r="D31" s="9">
        <f t="shared" si="1"/>
        <v>1</v>
      </c>
      <c r="E31" s="10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54">
        <f t="shared" si="2"/>
        <v>372</v>
      </c>
      <c r="Q31" s="9">
        <f t="shared" si="3"/>
        <v>51</v>
      </c>
      <c r="R31" s="10">
        <v>21</v>
      </c>
      <c r="S31" s="10"/>
      <c r="T31" s="10">
        <v>4</v>
      </c>
      <c r="U31" s="10">
        <v>1</v>
      </c>
      <c r="V31" s="10"/>
      <c r="W31" s="10">
        <v>25</v>
      </c>
      <c r="X31" s="10"/>
      <c r="Y31" s="10"/>
      <c r="Z31" s="54">
        <f t="shared" si="11"/>
        <v>3779</v>
      </c>
      <c r="AA31" s="9">
        <f t="shared" si="4"/>
        <v>0</v>
      </c>
      <c r="AB31" s="10"/>
      <c r="AC31" s="10"/>
      <c r="AD31" s="10"/>
      <c r="AE31" s="10"/>
      <c r="AF31" s="10"/>
      <c r="AG31" s="10"/>
      <c r="AH31" s="10"/>
      <c r="AI31" s="54">
        <f t="shared" si="12"/>
        <v>62</v>
      </c>
      <c r="AJ31" s="9">
        <f t="shared" si="5"/>
        <v>0</v>
      </c>
      <c r="AK31" s="10"/>
      <c r="AL31" s="10"/>
      <c r="AM31" s="10"/>
      <c r="AN31" s="10"/>
      <c r="AO31" s="54">
        <f t="shared" si="13"/>
        <v>1</v>
      </c>
      <c r="AP31" s="9">
        <f t="shared" si="6"/>
        <v>0</v>
      </c>
      <c r="AQ31" s="10"/>
      <c r="AR31" s="10"/>
      <c r="AS31" s="54">
        <f t="shared" si="14"/>
        <v>2</v>
      </c>
      <c r="AT31" s="9">
        <f t="shared" si="7"/>
        <v>0</v>
      </c>
      <c r="AU31" s="10"/>
      <c r="AV31" s="10"/>
      <c r="AW31" s="54">
        <f t="shared" si="15"/>
        <v>0</v>
      </c>
      <c r="AX31" s="9">
        <f t="shared" si="8"/>
        <v>0</v>
      </c>
      <c r="AY31" s="10"/>
      <c r="AZ31" s="10"/>
      <c r="BA31" s="10"/>
      <c r="BB31" s="10"/>
      <c r="BC31" s="54">
        <f t="shared" si="16"/>
        <v>1</v>
      </c>
      <c r="BD31" s="9">
        <f t="shared" si="9"/>
        <v>0</v>
      </c>
      <c r="BE31" s="10"/>
      <c r="BF31" s="10"/>
      <c r="BG31" s="54">
        <f t="shared" si="17"/>
        <v>11</v>
      </c>
      <c r="BH31" s="9">
        <f t="shared" si="19"/>
        <v>0</v>
      </c>
      <c r="BI31" s="10"/>
      <c r="BJ31" s="10"/>
      <c r="BK31" s="54">
        <f t="shared" si="18"/>
        <v>0</v>
      </c>
      <c r="BL31" s="76" t="s">
        <v>196</v>
      </c>
    </row>
    <row r="32" spans="1:64" x14ac:dyDescent="0.3">
      <c r="A32" s="26">
        <v>42305</v>
      </c>
      <c r="B32" s="7">
        <f t="shared" si="0"/>
        <v>61</v>
      </c>
      <c r="C32" s="8">
        <f t="shared" si="10"/>
        <v>4289</v>
      </c>
      <c r="D32" s="9">
        <f t="shared" si="1"/>
        <v>3</v>
      </c>
      <c r="E32" s="10">
        <v>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4">
        <f t="shared" si="2"/>
        <v>375</v>
      </c>
      <c r="Q32" s="9">
        <f t="shared" si="3"/>
        <v>57</v>
      </c>
      <c r="R32" s="10">
        <v>19</v>
      </c>
      <c r="S32" s="10"/>
      <c r="T32" s="10">
        <v>12</v>
      </c>
      <c r="U32" s="10">
        <v>3</v>
      </c>
      <c r="V32" s="10"/>
      <c r="W32" s="10">
        <v>23</v>
      </c>
      <c r="X32" s="10"/>
      <c r="Y32" s="10"/>
      <c r="Z32" s="54">
        <f t="shared" si="11"/>
        <v>3836</v>
      </c>
      <c r="AA32" s="9">
        <f t="shared" si="4"/>
        <v>1</v>
      </c>
      <c r="AB32" s="10"/>
      <c r="AC32" s="10">
        <v>1</v>
      </c>
      <c r="AD32" s="10"/>
      <c r="AE32" s="10"/>
      <c r="AF32" s="10"/>
      <c r="AG32" s="10"/>
      <c r="AH32" s="10"/>
      <c r="AI32" s="54">
        <f t="shared" si="12"/>
        <v>63</v>
      </c>
      <c r="AJ32" s="9">
        <f t="shared" si="5"/>
        <v>0</v>
      </c>
      <c r="AK32" s="10"/>
      <c r="AL32" s="10"/>
      <c r="AM32" s="10"/>
      <c r="AN32" s="10"/>
      <c r="AO32" s="54">
        <f t="shared" si="13"/>
        <v>1</v>
      </c>
      <c r="AP32" s="9">
        <f t="shared" si="6"/>
        <v>0</v>
      </c>
      <c r="AQ32" s="10"/>
      <c r="AR32" s="10"/>
      <c r="AS32" s="54">
        <f t="shared" si="14"/>
        <v>2</v>
      </c>
      <c r="AT32" s="9">
        <f t="shared" si="7"/>
        <v>0</v>
      </c>
      <c r="AU32" s="10"/>
      <c r="AV32" s="10"/>
      <c r="AW32" s="54">
        <f t="shared" si="15"/>
        <v>0</v>
      </c>
      <c r="AX32" s="9">
        <f t="shared" si="8"/>
        <v>0</v>
      </c>
      <c r="AY32" s="10"/>
      <c r="AZ32" s="10"/>
      <c r="BA32" s="10"/>
      <c r="BB32" s="10"/>
      <c r="BC32" s="54">
        <f t="shared" si="16"/>
        <v>1</v>
      </c>
      <c r="BD32" s="9">
        <f t="shared" si="9"/>
        <v>0</v>
      </c>
      <c r="BE32" s="10"/>
      <c r="BF32" s="10"/>
      <c r="BG32" s="54">
        <f t="shared" si="17"/>
        <v>11</v>
      </c>
      <c r="BH32" s="9">
        <f t="shared" si="19"/>
        <v>0</v>
      </c>
      <c r="BI32" s="10"/>
      <c r="BJ32" s="10"/>
      <c r="BK32" s="54">
        <f t="shared" si="18"/>
        <v>0</v>
      </c>
      <c r="BL32" s="76" t="s">
        <v>197</v>
      </c>
    </row>
    <row r="33" spans="1:64" x14ac:dyDescent="0.3">
      <c r="A33" s="26">
        <v>42306</v>
      </c>
      <c r="B33" s="7">
        <f t="shared" si="0"/>
        <v>35</v>
      </c>
      <c r="C33" s="8">
        <f t="shared" si="10"/>
        <v>4324</v>
      </c>
      <c r="D33" s="9">
        <f t="shared" si="1"/>
        <v>3</v>
      </c>
      <c r="E33" s="10">
        <v>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54">
        <f t="shared" si="2"/>
        <v>378</v>
      </c>
      <c r="Q33" s="9">
        <f t="shared" si="3"/>
        <v>31</v>
      </c>
      <c r="R33" s="10">
        <v>9</v>
      </c>
      <c r="S33" s="10"/>
      <c r="T33" s="10">
        <v>3</v>
      </c>
      <c r="U33" s="10">
        <v>1</v>
      </c>
      <c r="V33" s="10"/>
      <c r="W33" s="10">
        <v>18</v>
      </c>
      <c r="X33" s="10"/>
      <c r="Y33" s="10"/>
      <c r="Z33" s="54">
        <f t="shared" si="11"/>
        <v>3867</v>
      </c>
      <c r="AA33" s="9">
        <f t="shared" si="4"/>
        <v>0</v>
      </c>
      <c r="AB33" s="10"/>
      <c r="AC33" s="10"/>
      <c r="AD33" s="10"/>
      <c r="AE33" s="10"/>
      <c r="AF33" s="10"/>
      <c r="AG33" s="10"/>
      <c r="AH33" s="10"/>
      <c r="AI33" s="54">
        <f t="shared" si="12"/>
        <v>63</v>
      </c>
      <c r="AJ33" s="9">
        <f t="shared" si="5"/>
        <v>0</v>
      </c>
      <c r="AK33" s="10"/>
      <c r="AL33" s="10"/>
      <c r="AM33" s="10"/>
      <c r="AN33" s="10"/>
      <c r="AO33" s="54">
        <f t="shared" si="13"/>
        <v>1</v>
      </c>
      <c r="AP33" s="9">
        <f t="shared" si="6"/>
        <v>0</v>
      </c>
      <c r="AQ33" s="10"/>
      <c r="AR33" s="10"/>
      <c r="AS33" s="54">
        <f t="shared" si="14"/>
        <v>2</v>
      </c>
      <c r="AT33" s="9">
        <f t="shared" si="7"/>
        <v>0</v>
      </c>
      <c r="AU33" s="10"/>
      <c r="AV33" s="10"/>
      <c r="AW33" s="54">
        <f t="shared" si="15"/>
        <v>0</v>
      </c>
      <c r="AX33" s="9">
        <f t="shared" si="8"/>
        <v>0</v>
      </c>
      <c r="AY33" s="10"/>
      <c r="AZ33" s="10"/>
      <c r="BA33" s="10"/>
      <c r="BB33" s="10"/>
      <c r="BC33" s="54">
        <f t="shared" si="16"/>
        <v>1</v>
      </c>
      <c r="BD33" s="9">
        <f t="shared" si="9"/>
        <v>1</v>
      </c>
      <c r="BE33" s="10">
        <v>1</v>
      </c>
      <c r="BF33" s="10"/>
      <c r="BG33" s="54">
        <f t="shared" si="17"/>
        <v>12</v>
      </c>
      <c r="BH33" s="9">
        <f t="shared" si="19"/>
        <v>0</v>
      </c>
      <c r="BI33" s="10"/>
      <c r="BJ33" s="10"/>
      <c r="BK33" s="54">
        <f t="shared" si="18"/>
        <v>0</v>
      </c>
      <c r="BL33" s="76" t="s">
        <v>198</v>
      </c>
    </row>
    <row r="34" spans="1:64" x14ac:dyDescent="0.3">
      <c r="A34" s="26">
        <v>42307</v>
      </c>
      <c r="B34" s="7">
        <f t="shared" si="0"/>
        <v>25</v>
      </c>
      <c r="C34" s="8">
        <f t="shared" si="10"/>
        <v>4349</v>
      </c>
      <c r="D34" s="9">
        <f t="shared" si="1"/>
        <v>1</v>
      </c>
      <c r="E34" s="10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54">
        <f t="shared" si="2"/>
        <v>379</v>
      </c>
      <c r="Q34" s="9">
        <f t="shared" si="3"/>
        <v>22</v>
      </c>
      <c r="R34" s="10">
        <v>11</v>
      </c>
      <c r="S34" s="10"/>
      <c r="T34" s="10">
        <v>5</v>
      </c>
      <c r="U34" s="10"/>
      <c r="V34" s="10"/>
      <c r="W34" s="10">
        <v>6</v>
      </c>
      <c r="X34" s="10"/>
      <c r="Y34" s="10"/>
      <c r="Z34" s="54">
        <f t="shared" si="11"/>
        <v>3889</v>
      </c>
      <c r="AA34" s="9">
        <f t="shared" si="4"/>
        <v>0</v>
      </c>
      <c r="AB34" s="10"/>
      <c r="AC34" s="10"/>
      <c r="AD34" s="10"/>
      <c r="AE34" s="10"/>
      <c r="AF34" s="10"/>
      <c r="AG34" s="10"/>
      <c r="AH34" s="10"/>
      <c r="AI34" s="54">
        <f t="shared" si="12"/>
        <v>63</v>
      </c>
      <c r="AJ34" s="9">
        <f t="shared" si="5"/>
        <v>0</v>
      </c>
      <c r="AK34" s="10"/>
      <c r="AL34" s="10"/>
      <c r="AM34" s="10"/>
      <c r="AN34" s="10"/>
      <c r="AO34" s="54">
        <f t="shared" si="13"/>
        <v>1</v>
      </c>
      <c r="AP34" s="9">
        <f t="shared" si="6"/>
        <v>0</v>
      </c>
      <c r="AQ34" s="10"/>
      <c r="AR34" s="10"/>
      <c r="AS34" s="54">
        <f t="shared" si="14"/>
        <v>2</v>
      </c>
      <c r="AT34" s="9">
        <f t="shared" si="7"/>
        <v>0</v>
      </c>
      <c r="AU34" s="10"/>
      <c r="AV34" s="10"/>
      <c r="AW34" s="54">
        <f t="shared" si="15"/>
        <v>0</v>
      </c>
      <c r="AX34" s="9">
        <f t="shared" si="8"/>
        <v>2</v>
      </c>
      <c r="AY34" s="10"/>
      <c r="AZ34" s="10">
        <v>2</v>
      </c>
      <c r="BA34" s="10"/>
      <c r="BB34" s="10"/>
      <c r="BC34" s="54">
        <f t="shared" si="16"/>
        <v>3</v>
      </c>
      <c r="BD34" s="9">
        <f t="shared" si="9"/>
        <v>0</v>
      </c>
      <c r="BE34" s="10"/>
      <c r="BF34" s="10"/>
      <c r="BG34" s="54">
        <f t="shared" si="17"/>
        <v>12</v>
      </c>
      <c r="BH34" s="9">
        <f t="shared" si="19"/>
        <v>0</v>
      </c>
      <c r="BI34" s="10"/>
      <c r="BJ34" s="10"/>
      <c r="BK34" s="54">
        <f t="shared" si="18"/>
        <v>0</v>
      </c>
      <c r="BL34" s="76" t="s">
        <v>199</v>
      </c>
    </row>
    <row r="35" spans="1:64" s="12" customFormat="1" x14ac:dyDescent="0.3">
      <c r="A35" s="30">
        <v>42308</v>
      </c>
      <c r="B35" s="12">
        <f t="shared" si="0"/>
        <v>72</v>
      </c>
      <c r="C35" s="13">
        <f t="shared" si="10"/>
        <v>4421</v>
      </c>
      <c r="D35" s="14">
        <f t="shared" si="1"/>
        <v>2</v>
      </c>
      <c r="E35" s="15">
        <v>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5">
        <f t="shared" si="2"/>
        <v>381</v>
      </c>
      <c r="Q35" s="14">
        <f t="shared" si="3"/>
        <v>69</v>
      </c>
      <c r="R35" s="15">
        <v>29</v>
      </c>
      <c r="S35" s="15"/>
      <c r="T35" s="15">
        <v>8</v>
      </c>
      <c r="U35" s="15">
        <v>4</v>
      </c>
      <c r="V35" s="15"/>
      <c r="W35" s="15">
        <v>28</v>
      </c>
      <c r="X35" s="15"/>
      <c r="Y35" s="15"/>
      <c r="Z35" s="55">
        <f t="shared" si="11"/>
        <v>3958</v>
      </c>
      <c r="AA35" s="14">
        <f t="shared" si="4"/>
        <v>1</v>
      </c>
      <c r="AB35" s="15"/>
      <c r="AC35" s="15">
        <v>1</v>
      </c>
      <c r="AD35" s="15"/>
      <c r="AE35" s="15"/>
      <c r="AF35" s="15"/>
      <c r="AG35" s="15"/>
      <c r="AH35" s="15"/>
      <c r="AI35" s="55">
        <f t="shared" si="12"/>
        <v>64</v>
      </c>
      <c r="AJ35" s="14">
        <f t="shared" si="5"/>
        <v>0</v>
      </c>
      <c r="AK35" s="15"/>
      <c r="AL35" s="15"/>
      <c r="AM35" s="15"/>
      <c r="AN35" s="15"/>
      <c r="AO35" s="55">
        <f t="shared" si="13"/>
        <v>1</v>
      </c>
      <c r="AP35" s="14">
        <f>SUM(AQ35:AR35)</f>
        <v>0</v>
      </c>
      <c r="AQ35" s="15"/>
      <c r="AR35" s="15"/>
      <c r="AS35" s="55">
        <f t="shared" si="14"/>
        <v>2</v>
      </c>
      <c r="AT35" s="14">
        <f t="shared" si="7"/>
        <v>0</v>
      </c>
      <c r="AU35" s="15"/>
      <c r="AV35" s="15"/>
      <c r="AW35" s="55">
        <f t="shared" si="15"/>
        <v>0</v>
      </c>
      <c r="AX35" s="14">
        <f t="shared" si="8"/>
        <v>0</v>
      </c>
      <c r="AY35" s="15"/>
      <c r="AZ35" s="15"/>
      <c r="BA35" s="15"/>
      <c r="BB35" s="15"/>
      <c r="BC35" s="55">
        <f t="shared" si="16"/>
        <v>3</v>
      </c>
      <c r="BD35" s="14">
        <f t="shared" si="9"/>
        <v>0</v>
      </c>
      <c r="BE35" s="15"/>
      <c r="BF35" s="15"/>
      <c r="BG35" s="55">
        <f t="shared" si="17"/>
        <v>12</v>
      </c>
      <c r="BH35" s="14">
        <f t="shared" si="19"/>
        <v>0</v>
      </c>
      <c r="BI35" s="15"/>
      <c r="BJ35" s="15"/>
      <c r="BK35" s="55">
        <f t="shared" si="18"/>
        <v>0</v>
      </c>
      <c r="BL35" s="77" t="s">
        <v>200</v>
      </c>
    </row>
    <row r="36" spans="1:64" s="17" customFormat="1" x14ac:dyDescent="0.3">
      <c r="A36" s="42"/>
      <c r="C36" s="18"/>
      <c r="D36" s="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54"/>
      <c r="Q36" s="9"/>
      <c r="R36" s="19"/>
      <c r="S36" s="19"/>
      <c r="T36" s="19"/>
      <c r="U36" s="19"/>
      <c r="V36" s="19"/>
      <c r="W36" s="19"/>
      <c r="X36" s="19"/>
      <c r="Y36" s="19"/>
      <c r="Z36" s="54"/>
      <c r="AA36" s="9"/>
      <c r="AB36" s="19"/>
      <c r="AC36" s="19"/>
      <c r="AD36" s="19"/>
      <c r="AE36" s="19"/>
      <c r="AF36" s="19"/>
      <c r="AG36" s="19"/>
      <c r="AH36" s="19"/>
      <c r="AI36" s="54"/>
      <c r="AJ36" s="9"/>
      <c r="AK36" s="19"/>
      <c r="AL36" s="19"/>
      <c r="AM36" s="19"/>
      <c r="AN36" s="19"/>
      <c r="AO36" s="54"/>
      <c r="AP36" s="9"/>
      <c r="AQ36" s="19"/>
      <c r="AR36" s="19"/>
      <c r="AS36" s="54"/>
      <c r="AT36" s="9"/>
      <c r="AU36" s="19"/>
      <c r="AV36" s="19"/>
      <c r="AW36" s="54"/>
      <c r="AX36" s="9"/>
      <c r="AY36" s="19"/>
      <c r="AZ36" s="19"/>
      <c r="BA36" s="19"/>
      <c r="BB36" s="19"/>
      <c r="BC36" s="54"/>
      <c r="BD36" s="9"/>
      <c r="BE36" s="19"/>
      <c r="BF36" s="19"/>
      <c r="BG36" s="54"/>
      <c r="BH36" s="9"/>
      <c r="BI36" s="19"/>
      <c r="BJ36" s="19"/>
      <c r="BK36" s="54"/>
      <c r="BL36" s="78"/>
    </row>
    <row r="37" spans="1:64" s="22" customFormat="1" ht="12.45" x14ac:dyDescent="0.3">
      <c r="A37" s="21" t="s">
        <v>70</v>
      </c>
      <c r="C37" s="23"/>
      <c r="D37" s="48">
        <f t="shared" ref="D37:L37" si="20">SUM(D5:D35)</f>
        <v>381</v>
      </c>
      <c r="E37" s="22">
        <f t="shared" si="20"/>
        <v>379</v>
      </c>
      <c r="F37" s="22">
        <f t="shared" si="20"/>
        <v>0</v>
      </c>
      <c r="G37" s="22">
        <f t="shared" si="20"/>
        <v>0</v>
      </c>
      <c r="H37" s="22">
        <f t="shared" si="20"/>
        <v>0</v>
      </c>
      <c r="I37" s="22">
        <f t="shared" si="20"/>
        <v>0</v>
      </c>
      <c r="J37" s="22">
        <f t="shared" si="20"/>
        <v>0</v>
      </c>
      <c r="K37" s="22">
        <f t="shared" si="20"/>
        <v>0</v>
      </c>
      <c r="L37" s="22">
        <f t="shared" si="20"/>
        <v>0</v>
      </c>
      <c r="M37" s="22">
        <f>SUM(M6:M35)</f>
        <v>0</v>
      </c>
      <c r="N37" s="22">
        <f>SUM(N5:N35)</f>
        <v>0</v>
      </c>
      <c r="O37" s="22">
        <f>SUM(O5:O35)</f>
        <v>2</v>
      </c>
      <c r="P37" s="56">
        <f>P35</f>
        <v>381</v>
      </c>
      <c r="Q37" s="48">
        <f t="shared" ref="Q37:Y37" si="21">SUM(Q5:Q35)</f>
        <v>3958</v>
      </c>
      <c r="R37" s="22">
        <f t="shared" si="21"/>
        <v>1574</v>
      </c>
      <c r="S37" s="22">
        <f>SUM(S5:S35)</f>
        <v>0</v>
      </c>
      <c r="T37" s="22">
        <f t="shared" si="21"/>
        <v>460</v>
      </c>
      <c r="U37" s="22">
        <f t="shared" si="21"/>
        <v>116</v>
      </c>
      <c r="V37" s="22">
        <f>SUM(V5:V35)</f>
        <v>0</v>
      </c>
      <c r="W37" s="22">
        <f t="shared" si="21"/>
        <v>1802</v>
      </c>
      <c r="X37" s="22">
        <f t="shared" si="21"/>
        <v>0</v>
      </c>
      <c r="Y37" s="22">
        <f t="shared" si="21"/>
        <v>6</v>
      </c>
      <c r="Z37" s="56">
        <f>Z35</f>
        <v>3958</v>
      </c>
      <c r="AA37" s="48">
        <f>SUM(AA5:AA35)</f>
        <v>64</v>
      </c>
      <c r="AB37" s="22">
        <f t="shared" ref="AB37:AH37" si="22">SUM(AB5:AB35)</f>
        <v>0</v>
      </c>
      <c r="AC37" s="22">
        <f t="shared" si="22"/>
        <v>58</v>
      </c>
      <c r="AD37" s="22">
        <f t="shared" si="22"/>
        <v>0</v>
      </c>
      <c r="AE37" s="22">
        <f t="shared" si="22"/>
        <v>4</v>
      </c>
      <c r="AF37" s="22">
        <f t="shared" si="22"/>
        <v>2</v>
      </c>
      <c r="AG37" s="22">
        <f t="shared" si="22"/>
        <v>0</v>
      </c>
      <c r="AH37" s="22">
        <f t="shared" si="22"/>
        <v>0</v>
      </c>
      <c r="AI37" s="56">
        <f>AI35</f>
        <v>64</v>
      </c>
      <c r="AJ37" s="48">
        <f>SUM(AJ5:AJ35)</f>
        <v>1</v>
      </c>
      <c r="AK37" s="22">
        <f>SUM(AK5:AK35)</f>
        <v>0</v>
      </c>
      <c r="AL37" s="22">
        <f>SUM(AL5:AL35)</f>
        <v>0</v>
      </c>
      <c r="AM37" s="22">
        <f>SUM(AM5:AM35)</f>
        <v>1</v>
      </c>
      <c r="AN37" s="22">
        <f>SUM(AN5:AN35)</f>
        <v>0</v>
      </c>
      <c r="AO37" s="56">
        <f>AO35</f>
        <v>1</v>
      </c>
      <c r="AP37" s="48">
        <f>SUM(AP5:AP35)</f>
        <v>2</v>
      </c>
      <c r="AQ37" s="22">
        <f>SUM(AQ5:AQ35)</f>
        <v>2</v>
      </c>
      <c r="AR37" s="22">
        <f>SUM(AR5:AR35)</f>
        <v>0</v>
      </c>
      <c r="AS37" s="56">
        <f>AS35</f>
        <v>2</v>
      </c>
      <c r="AT37" s="48">
        <f>SUM(AT5:AT35)</f>
        <v>0</v>
      </c>
      <c r="AU37" s="22">
        <f>SUM(AU5:AU35)</f>
        <v>0</v>
      </c>
      <c r="AV37" s="22">
        <f>SUM(AV5:AV35)</f>
        <v>0</v>
      </c>
      <c r="AW37" s="56">
        <f>AW35</f>
        <v>0</v>
      </c>
      <c r="AX37" s="48">
        <f>SUM(AX5:AX35)</f>
        <v>3</v>
      </c>
      <c r="AY37" s="22">
        <f>SUM(AY5:AY35)</f>
        <v>0</v>
      </c>
      <c r="AZ37" s="22">
        <f>SUM(AZ5:AZ35)</f>
        <v>3</v>
      </c>
      <c r="BA37" s="22">
        <f>SUM(BA5:BA35)</f>
        <v>0</v>
      </c>
      <c r="BB37" s="22">
        <f>SUM(BB5:BB35)</f>
        <v>0</v>
      </c>
      <c r="BC37" s="56">
        <f>BC35</f>
        <v>3</v>
      </c>
      <c r="BD37" s="48">
        <f>SUM(BD5:BD35)</f>
        <v>12</v>
      </c>
      <c r="BE37" s="22">
        <f>SUM(BE5:BE35)</f>
        <v>12</v>
      </c>
      <c r="BF37" s="22">
        <f>SUM(BF5:BF35)</f>
        <v>0</v>
      </c>
      <c r="BG37" s="56">
        <f>BG35</f>
        <v>12</v>
      </c>
      <c r="BH37" s="48">
        <f>SUM(BH5:BH35)</f>
        <v>0</v>
      </c>
      <c r="BI37" s="22">
        <f>SUM(BI5:BI35)</f>
        <v>0</v>
      </c>
      <c r="BJ37" s="22">
        <f>SUM(BJ5:BJ35)</f>
        <v>0</v>
      </c>
      <c r="BK37" s="56">
        <f>BK35</f>
        <v>0</v>
      </c>
      <c r="BL37" s="79"/>
    </row>
    <row r="38" spans="1:64" s="17" customFormat="1" x14ac:dyDescent="0.3">
      <c r="A38" s="42"/>
      <c r="C38" s="18"/>
      <c r="D38" s="9"/>
      <c r="P38" s="54"/>
      <c r="Q38" s="9"/>
      <c r="Z38" s="54"/>
      <c r="AA38" s="9"/>
      <c r="AI38" s="54"/>
      <c r="AJ38" s="9"/>
      <c r="AO38" s="54"/>
      <c r="AP38" s="9"/>
      <c r="AS38" s="54"/>
      <c r="AT38" s="9"/>
      <c r="AW38" s="54"/>
      <c r="AX38" s="9"/>
      <c r="BC38" s="54"/>
      <c r="BD38" s="9"/>
      <c r="BG38" s="54"/>
      <c r="BH38" s="9"/>
      <c r="BK38" s="54"/>
      <c r="BL38" s="80"/>
    </row>
    <row r="39" spans="1:64" s="17" customFormat="1" x14ac:dyDescent="0.3">
      <c r="A39" s="42"/>
      <c r="C39" s="18"/>
      <c r="D39" s="9"/>
      <c r="P39" s="54"/>
      <c r="Q39" s="9"/>
      <c r="Z39" s="54"/>
      <c r="AA39" s="9"/>
      <c r="AI39" s="54"/>
      <c r="AJ39" s="9"/>
      <c r="AO39" s="54"/>
      <c r="AP39" s="9"/>
      <c r="AS39" s="54"/>
      <c r="AT39" s="9"/>
      <c r="AW39" s="54"/>
      <c r="AX39" s="9"/>
      <c r="BC39" s="54"/>
      <c r="BD39" s="9"/>
      <c r="BG39" s="54"/>
      <c r="BH39" s="9"/>
      <c r="BK39" s="54"/>
      <c r="BL39" s="80"/>
    </row>
    <row r="40" spans="1:64" s="17" customFormat="1" x14ac:dyDescent="0.3">
      <c r="A40" s="42"/>
      <c r="C40" s="18"/>
      <c r="D40" s="9"/>
      <c r="P40" s="54"/>
      <c r="Q40" s="9"/>
      <c r="Z40" s="54"/>
      <c r="AA40" s="9"/>
      <c r="AI40" s="54"/>
      <c r="AJ40" s="9"/>
      <c r="AO40" s="54"/>
      <c r="AP40" s="9"/>
      <c r="AS40" s="54"/>
      <c r="AT40" s="9"/>
      <c r="AW40" s="54"/>
      <c r="AX40" s="9"/>
      <c r="BC40" s="54"/>
      <c r="BD40" s="9"/>
      <c r="BG40" s="54"/>
      <c r="BH40" s="9"/>
      <c r="BK40" s="54"/>
      <c r="BL40" s="80"/>
    </row>
    <row r="41" spans="1:64" s="17" customFormat="1" x14ac:dyDescent="0.3">
      <c r="A41" s="42"/>
      <c r="C41" s="18"/>
      <c r="D41" s="9"/>
      <c r="P41" s="54"/>
      <c r="Q41" s="9"/>
      <c r="Z41" s="54"/>
      <c r="AA41" s="9"/>
      <c r="AI41" s="54"/>
      <c r="AJ41" s="9"/>
      <c r="AO41" s="54"/>
      <c r="AP41" s="9"/>
      <c r="AS41" s="54"/>
      <c r="AT41" s="9"/>
      <c r="AW41" s="54"/>
      <c r="AX41" s="9"/>
      <c r="BC41" s="54"/>
      <c r="BD41" s="9"/>
      <c r="BG41" s="54"/>
      <c r="BH41" s="9"/>
      <c r="BK41" s="54"/>
      <c r="BL41" s="80"/>
    </row>
  </sheetData>
  <sheetProtection formatCells="0" formatColumns="0" formatRows="0" selectLockedCells="1"/>
  <phoneticPr fontId="1" type="noConversion"/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4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J32" sqref="BJ32"/>
    </sheetView>
  </sheetViews>
  <sheetFormatPr defaultColWidth="8.69140625" defaultRowHeight="12.9" x14ac:dyDescent="0.3"/>
  <cols>
    <col min="1" max="1" width="8.69140625" style="173" customWidth="1"/>
    <col min="2" max="2" width="8.69140625" style="134" customWidth="1"/>
    <col min="3" max="3" width="8.69140625" style="113" customWidth="1"/>
    <col min="4" max="4" width="8.69140625" style="112" customWidth="1"/>
    <col min="5" max="5" width="8.69140625" style="116" customWidth="1"/>
    <col min="6" max="16" width="8.69140625" style="10" customWidth="1"/>
    <col min="17" max="17" width="8.69140625" style="181" customWidth="1"/>
    <col min="18" max="18" width="8.69140625" style="116" customWidth="1"/>
    <col min="19" max="26" width="8.69140625" style="10" customWidth="1"/>
    <col min="27" max="27" width="8.69140625" style="181" customWidth="1"/>
    <col min="28" max="28" width="8.69140625" style="116" customWidth="1"/>
    <col min="29" max="35" width="8.69140625" style="10" customWidth="1"/>
    <col min="36" max="36" width="8.69140625" style="181" customWidth="1"/>
    <col min="37" max="37" width="8.69140625" style="116" customWidth="1"/>
    <col min="38" max="41" width="8.69140625" style="10" customWidth="1"/>
    <col min="42" max="42" width="8.69140625" style="181" customWidth="1"/>
    <col min="43" max="43" width="8.69140625" style="116" customWidth="1"/>
    <col min="44" max="45" width="8.69140625" style="10" customWidth="1"/>
    <col min="46" max="46" width="8.69140625" style="181" customWidth="1"/>
    <col min="47" max="47" width="8.69140625" style="116" customWidth="1"/>
    <col min="48" max="49" width="8.69140625" style="10" customWidth="1"/>
    <col min="50" max="50" width="8.69140625" style="181" customWidth="1"/>
    <col min="51" max="51" width="8.69140625" style="116" customWidth="1"/>
    <col min="52" max="55" width="8.69140625" style="10" customWidth="1"/>
    <col min="56" max="56" width="8.69140625" style="181" customWidth="1"/>
    <col min="57" max="57" width="8.69140625" style="116" customWidth="1"/>
    <col min="58" max="59" width="8.69140625" style="10" customWidth="1"/>
    <col min="60" max="60" width="8.69140625" style="181" customWidth="1"/>
    <col min="61" max="61" width="8.69140625" style="116" customWidth="1"/>
    <col min="62" max="63" width="8.69140625" style="10" customWidth="1"/>
    <col min="64" max="64" width="8.69140625" style="181" customWidth="1"/>
    <col min="65" max="65" width="60.69140625" style="76" customWidth="1"/>
    <col min="66" max="16384" width="8.69140625" style="10"/>
  </cols>
  <sheetData>
    <row r="1" spans="1:65" s="81" customFormat="1" x14ac:dyDescent="0.3">
      <c r="A1" s="173"/>
      <c r="B1" s="134"/>
      <c r="C1" s="86"/>
      <c r="D1" s="175"/>
      <c r="E1" s="114"/>
      <c r="Q1" s="180"/>
      <c r="R1" s="114"/>
      <c r="U1" s="82"/>
      <c r="V1" s="82"/>
      <c r="W1" s="82"/>
      <c r="X1" s="82"/>
      <c r="AA1" s="180"/>
      <c r="AB1" s="114"/>
      <c r="AJ1" s="180"/>
      <c r="AK1" s="114"/>
      <c r="AP1" s="180"/>
      <c r="AQ1" s="114"/>
      <c r="AT1" s="180"/>
      <c r="AU1" s="183"/>
      <c r="AV1" s="135"/>
      <c r="AW1" s="135"/>
      <c r="AX1" s="184"/>
      <c r="AY1" s="114"/>
      <c r="BD1" s="180"/>
      <c r="BE1" s="114"/>
      <c r="BH1" s="180"/>
      <c r="BI1" s="114"/>
      <c r="BL1" s="180"/>
      <c r="BM1" s="136"/>
    </row>
    <row r="2" spans="1:65" s="89" customFormat="1" x14ac:dyDescent="0.3">
      <c r="A2" s="139"/>
      <c r="B2" s="140"/>
      <c r="C2" s="141" t="s">
        <v>48</v>
      </c>
      <c r="D2" s="90"/>
      <c r="E2" s="142"/>
      <c r="F2" s="91"/>
      <c r="G2" s="91"/>
      <c r="H2" s="91"/>
      <c r="I2" s="91"/>
      <c r="J2" s="91" t="s">
        <v>0</v>
      </c>
      <c r="K2" s="91"/>
      <c r="L2" s="91"/>
      <c r="M2" s="91"/>
      <c r="N2" s="91"/>
      <c r="O2" s="91"/>
      <c r="P2" s="91"/>
      <c r="Q2" s="143"/>
      <c r="R2" s="142"/>
      <c r="S2" s="91"/>
      <c r="T2" s="91"/>
      <c r="U2" s="144"/>
      <c r="V2" s="144" t="s">
        <v>1</v>
      </c>
      <c r="W2" s="144"/>
      <c r="X2" s="144"/>
      <c r="Y2" s="91"/>
      <c r="Z2" s="91"/>
      <c r="AA2" s="143"/>
      <c r="AB2" s="142"/>
      <c r="AC2" s="91"/>
      <c r="AD2" s="91"/>
      <c r="AE2" s="91"/>
      <c r="AF2" s="91" t="s">
        <v>2</v>
      </c>
      <c r="AG2" s="91"/>
      <c r="AH2" s="91"/>
      <c r="AI2" s="91"/>
      <c r="AJ2" s="143"/>
      <c r="AK2" s="142"/>
      <c r="AL2" s="91"/>
      <c r="AM2" s="91" t="s">
        <v>3</v>
      </c>
      <c r="AN2" s="91"/>
      <c r="AO2" s="91"/>
      <c r="AP2" s="143"/>
      <c r="AQ2" s="142"/>
      <c r="AR2" s="93" t="s">
        <v>4</v>
      </c>
      <c r="AS2" s="91"/>
      <c r="AT2" s="143"/>
      <c r="AU2" s="145"/>
      <c r="AV2" s="95" t="s">
        <v>5</v>
      </c>
      <c r="AW2" s="94"/>
      <c r="AX2" s="146"/>
      <c r="AY2" s="142"/>
      <c r="AZ2" s="144"/>
      <c r="BA2" s="144" t="s">
        <v>6</v>
      </c>
      <c r="BB2" s="144"/>
      <c r="BC2" s="91"/>
      <c r="BD2" s="143"/>
      <c r="BE2" s="142"/>
      <c r="BF2" s="91" t="s">
        <v>7</v>
      </c>
      <c r="BG2" s="91"/>
      <c r="BH2" s="143"/>
      <c r="BI2" s="142"/>
      <c r="BJ2" s="93" t="s">
        <v>46</v>
      </c>
      <c r="BK2" s="91"/>
      <c r="BL2" s="143"/>
      <c r="BM2" s="147" t="s">
        <v>50</v>
      </c>
    </row>
    <row r="3" spans="1:65" s="150" customFormat="1" ht="38.6" x14ac:dyDescent="0.3">
      <c r="A3" s="148" t="s">
        <v>51</v>
      </c>
      <c r="B3" s="149" t="s">
        <v>204</v>
      </c>
      <c r="C3" s="150" t="s">
        <v>8</v>
      </c>
      <c r="D3" s="151" t="s">
        <v>9</v>
      </c>
      <c r="E3" s="152" t="s">
        <v>10</v>
      </c>
      <c r="F3" s="150" t="s">
        <v>11</v>
      </c>
      <c r="G3" s="150" t="s">
        <v>12</v>
      </c>
      <c r="H3" s="150" t="s">
        <v>55</v>
      </c>
      <c r="I3" s="150" t="s">
        <v>56</v>
      </c>
      <c r="J3" s="150" t="s">
        <v>57</v>
      </c>
      <c r="K3" s="150" t="s">
        <v>58</v>
      </c>
      <c r="L3" s="150" t="s">
        <v>61</v>
      </c>
      <c r="M3" s="150" t="s">
        <v>62</v>
      </c>
      <c r="N3" s="150" t="s">
        <v>63</v>
      </c>
      <c r="O3" s="150" t="s">
        <v>64</v>
      </c>
      <c r="P3" s="150" t="s">
        <v>18</v>
      </c>
      <c r="Q3" s="153" t="s">
        <v>9</v>
      </c>
      <c r="R3" s="152" t="s">
        <v>8</v>
      </c>
      <c r="S3" s="150" t="s">
        <v>13</v>
      </c>
      <c r="T3" s="150" t="s">
        <v>17</v>
      </c>
      <c r="U3" s="100" t="s">
        <v>13</v>
      </c>
      <c r="V3" s="100" t="s">
        <v>17</v>
      </c>
      <c r="W3" s="100" t="s">
        <v>14</v>
      </c>
      <c r="X3" s="100" t="s">
        <v>13</v>
      </c>
      <c r="Y3" s="150" t="s">
        <v>59</v>
      </c>
      <c r="Z3" s="150" t="s">
        <v>18</v>
      </c>
      <c r="AA3" s="153" t="s">
        <v>9</v>
      </c>
      <c r="AB3" s="152" t="s">
        <v>8</v>
      </c>
      <c r="AC3" s="100" t="s">
        <v>13</v>
      </c>
      <c r="AD3" s="100" t="s">
        <v>15</v>
      </c>
      <c r="AE3" s="100" t="s">
        <v>14</v>
      </c>
      <c r="AF3" s="100" t="s">
        <v>29</v>
      </c>
      <c r="AG3" s="100" t="s">
        <v>14</v>
      </c>
      <c r="AH3" s="100" t="s">
        <v>15</v>
      </c>
      <c r="AI3" s="100" t="s">
        <v>18</v>
      </c>
      <c r="AJ3" s="153" t="s">
        <v>9</v>
      </c>
      <c r="AK3" s="152" t="s">
        <v>8</v>
      </c>
      <c r="AL3" s="100" t="s">
        <v>15</v>
      </c>
      <c r="AM3" s="100" t="s">
        <v>47</v>
      </c>
      <c r="AN3" s="100" t="s">
        <v>59</v>
      </c>
      <c r="AO3" s="100" t="s">
        <v>18</v>
      </c>
      <c r="AP3" s="153" t="s">
        <v>9</v>
      </c>
      <c r="AQ3" s="152" t="s">
        <v>8</v>
      </c>
      <c r="AR3" s="150" t="s">
        <v>15</v>
      </c>
      <c r="AS3" s="150" t="s">
        <v>18</v>
      </c>
      <c r="AT3" s="153" t="s">
        <v>9</v>
      </c>
      <c r="AU3" s="154" t="s">
        <v>8</v>
      </c>
      <c r="AV3" s="155" t="s">
        <v>13</v>
      </c>
      <c r="AW3" s="155" t="s">
        <v>18</v>
      </c>
      <c r="AX3" s="156" t="s">
        <v>9</v>
      </c>
      <c r="AY3" s="152" t="s">
        <v>8</v>
      </c>
      <c r="AZ3" s="100" t="s">
        <v>13</v>
      </c>
      <c r="BA3" s="100" t="s">
        <v>15</v>
      </c>
      <c r="BB3" s="100" t="s">
        <v>21</v>
      </c>
      <c r="BC3" s="150" t="s">
        <v>18</v>
      </c>
      <c r="BD3" s="153" t="s">
        <v>9</v>
      </c>
      <c r="BE3" s="152" t="s">
        <v>8</v>
      </c>
      <c r="BF3" s="150" t="s">
        <v>25</v>
      </c>
      <c r="BG3" s="150" t="s">
        <v>18</v>
      </c>
      <c r="BH3" s="153" t="s">
        <v>9</v>
      </c>
      <c r="BI3" s="152" t="s">
        <v>8</v>
      </c>
      <c r="BJ3" s="150" t="s">
        <v>26</v>
      </c>
      <c r="BK3" s="150" t="s">
        <v>18</v>
      </c>
      <c r="BL3" s="153" t="s">
        <v>9</v>
      </c>
    </row>
    <row r="4" spans="1:65" s="159" customFormat="1" ht="25.75" x14ac:dyDescent="0.3">
      <c r="A4" s="157"/>
      <c r="B4" s="158"/>
      <c r="D4" s="160"/>
      <c r="E4" s="161"/>
      <c r="Q4" s="162"/>
      <c r="R4" s="161"/>
      <c r="S4" s="159" t="s">
        <v>49</v>
      </c>
      <c r="T4" s="159" t="s">
        <v>49</v>
      </c>
      <c r="U4" s="108" t="s">
        <v>53</v>
      </c>
      <c r="V4" s="108" t="s">
        <v>53</v>
      </c>
      <c r="W4" s="108" t="s">
        <v>53</v>
      </c>
      <c r="X4" s="107" t="s">
        <v>54</v>
      </c>
      <c r="Y4" s="159" t="s">
        <v>52</v>
      </c>
      <c r="AA4" s="162"/>
      <c r="AB4" s="161"/>
      <c r="AC4" s="107" t="s">
        <v>60</v>
      </c>
      <c r="AD4" s="107" t="s">
        <v>60</v>
      </c>
      <c r="AE4" s="108" t="s">
        <v>19</v>
      </c>
      <c r="AF4" s="107" t="s">
        <v>54</v>
      </c>
      <c r="AG4" s="108" t="s">
        <v>52</v>
      </c>
      <c r="AH4" s="108" t="s">
        <v>52</v>
      </c>
      <c r="AI4" s="107"/>
      <c r="AJ4" s="162"/>
      <c r="AK4" s="161"/>
      <c r="AL4" s="108" t="s">
        <v>20</v>
      </c>
      <c r="AM4" s="108" t="s">
        <v>16</v>
      </c>
      <c r="AN4" s="108" t="s">
        <v>16</v>
      </c>
      <c r="AO4" s="107"/>
      <c r="AP4" s="162"/>
      <c r="AQ4" s="161"/>
      <c r="AT4" s="162"/>
      <c r="AU4" s="163"/>
      <c r="AV4" s="164"/>
      <c r="AW4" s="164"/>
      <c r="AX4" s="165"/>
      <c r="AY4" s="161"/>
      <c r="AZ4" s="107"/>
      <c r="BA4" s="107"/>
      <c r="BB4" s="107"/>
      <c r="BD4" s="162"/>
      <c r="BE4" s="161"/>
      <c r="BH4" s="162"/>
      <c r="BI4" s="161"/>
      <c r="BL4" s="162"/>
    </row>
    <row r="5" spans="1:65" x14ac:dyDescent="0.3">
      <c r="A5" s="173">
        <v>42309</v>
      </c>
      <c r="B5" s="134" t="s">
        <v>205</v>
      </c>
      <c r="C5" s="113">
        <f t="shared" ref="C5:C34" si="0">SUM(E5+R5+AB5+AK5+AQ5+AU5+AY5+BE5+BI5)</f>
        <v>159</v>
      </c>
      <c r="D5" s="112">
        <f>SUM(C5)</f>
        <v>159</v>
      </c>
      <c r="E5" s="116">
        <f>SUM(F5:P5)</f>
        <v>3</v>
      </c>
      <c r="F5" s="10">
        <v>3</v>
      </c>
      <c r="Q5" s="181">
        <f>SUM(F5:P5)</f>
        <v>3</v>
      </c>
      <c r="R5" s="116">
        <f>SUM(S5:Z5)</f>
        <v>154</v>
      </c>
      <c r="S5" s="10">
        <v>73</v>
      </c>
      <c r="U5" s="10">
        <v>19</v>
      </c>
      <c r="V5" s="10">
        <v>4</v>
      </c>
      <c r="X5" s="10">
        <v>58</v>
      </c>
      <c r="AA5" s="181">
        <f>SUM(S5:Z5)</f>
        <v>154</v>
      </c>
      <c r="AB5" s="116">
        <f>SUM(AC5:AI5)</f>
        <v>0</v>
      </c>
      <c r="AJ5" s="181">
        <f>SUM(AC5:AI5)</f>
        <v>0</v>
      </c>
      <c r="AK5" s="116">
        <f>SUM(AL5:AO5)</f>
        <v>0</v>
      </c>
      <c r="AP5" s="181">
        <f>SUM(AL5:AO5)</f>
        <v>0</v>
      </c>
      <c r="AQ5" s="116">
        <f>SUM(AR5:AS5)</f>
        <v>0</v>
      </c>
      <c r="AT5" s="181">
        <f>SUM(AQ5:AS5)</f>
        <v>0</v>
      </c>
      <c r="AU5" s="116">
        <f>SUM(AV5:AW5)</f>
        <v>0</v>
      </c>
      <c r="AX5" s="181">
        <f>SUM(AV5:AW5)</f>
        <v>0</v>
      </c>
      <c r="AY5" s="116">
        <f>SUM(AZ5:BC5)</f>
        <v>0</v>
      </c>
      <c r="BD5" s="181">
        <f>SUM(AZ5:BC5)</f>
        <v>0</v>
      </c>
      <c r="BE5" s="116">
        <f>SUM(BF5:BG5)</f>
        <v>2</v>
      </c>
      <c r="BF5" s="10">
        <v>2</v>
      </c>
      <c r="BH5" s="181">
        <f>SUM(BF5:BG5)</f>
        <v>2</v>
      </c>
      <c r="BI5" s="116">
        <f>SUM(BJ5:BK5)</f>
        <v>0</v>
      </c>
      <c r="BL5" s="181">
        <f>SUM(BJ5:BK5)</f>
        <v>0</v>
      </c>
      <c r="BM5" s="76" t="s">
        <v>201</v>
      </c>
    </row>
    <row r="6" spans="1:65" x14ac:dyDescent="0.3">
      <c r="A6" s="173">
        <v>42310</v>
      </c>
      <c r="B6" s="134" t="s">
        <v>205</v>
      </c>
      <c r="C6" s="113">
        <f t="shared" si="0"/>
        <v>103</v>
      </c>
      <c r="D6" s="112">
        <f>SUM(D5+C6)</f>
        <v>262</v>
      </c>
      <c r="E6" s="116">
        <f t="shared" ref="E6:E34" si="1">SUM(F6:P6)</f>
        <v>0</v>
      </c>
      <c r="Q6" s="181">
        <f t="shared" ref="Q6:Q34" si="2">SUM(Q5+E6)</f>
        <v>3</v>
      </c>
      <c r="R6" s="116">
        <f t="shared" ref="R6:R34" si="3">SUM(S6:Z6)</f>
        <v>101</v>
      </c>
      <c r="S6" s="10">
        <v>42</v>
      </c>
      <c r="U6" s="10">
        <v>18</v>
      </c>
      <c r="V6" s="10">
        <v>3</v>
      </c>
      <c r="W6" s="10">
        <v>1</v>
      </c>
      <c r="X6" s="10">
        <v>37</v>
      </c>
      <c r="AA6" s="181">
        <f t="shared" ref="AA6:AA34" si="4">SUM(AA5+R6)</f>
        <v>255</v>
      </c>
      <c r="AB6" s="116">
        <f t="shared" ref="AB6:AB34" si="5">SUM(AC6:AI6)</f>
        <v>0</v>
      </c>
      <c r="AJ6" s="181">
        <f>SUM(AJ5+AB6)</f>
        <v>0</v>
      </c>
      <c r="AK6" s="116">
        <f t="shared" ref="AK6:AK34" si="6">SUM(AL6:AO6)</f>
        <v>0</v>
      </c>
      <c r="AP6" s="181">
        <f>SUM(AP5+AK6)</f>
        <v>0</v>
      </c>
      <c r="AQ6" s="116">
        <f t="shared" ref="AQ6:AQ34" si="7">SUM(AR6:AS6)</f>
        <v>0</v>
      </c>
      <c r="AT6" s="181">
        <f>SUM(AQ6+AT5)</f>
        <v>0</v>
      </c>
      <c r="AU6" s="116">
        <f t="shared" ref="AU6:AU34" si="8">SUM(AV6:AW6)</f>
        <v>0</v>
      </c>
      <c r="AX6" s="181">
        <f>SUM(AU6+AX5)</f>
        <v>0</v>
      </c>
      <c r="AY6" s="116">
        <f t="shared" ref="AY6:AY34" si="9">SUM(AZ6:BC6)</f>
        <v>1</v>
      </c>
      <c r="BA6" s="10">
        <v>1</v>
      </c>
      <c r="BD6" s="181">
        <f>SUM(AY6+BD5)</f>
        <v>1</v>
      </c>
      <c r="BE6" s="116">
        <f t="shared" ref="BE6:BE34" si="10">SUM(BF6:BG6)</f>
        <v>1</v>
      </c>
      <c r="BF6" s="10">
        <v>1</v>
      </c>
      <c r="BH6" s="181">
        <f>SUM(BE6+BH5)</f>
        <v>3</v>
      </c>
      <c r="BI6" s="116">
        <f t="shared" ref="BI6:BI34" si="11">SUM(BJ6:BK6)</f>
        <v>0</v>
      </c>
      <c r="BL6" s="181">
        <f>SUM(BI6+BL5)</f>
        <v>0</v>
      </c>
      <c r="BM6" s="76" t="s">
        <v>202</v>
      </c>
    </row>
    <row r="7" spans="1:65" x14ac:dyDescent="0.3">
      <c r="A7" s="173">
        <v>42311</v>
      </c>
      <c r="B7" s="134" t="s">
        <v>205</v>
      </c>
      <c r="C7" s="113">
        <f t="shared" si="0"/>
        <v>62</v>
      </c>
      <c r="D7" s="112">
        <f t="shared" ref="D7:D34" si="12">SUM(D6+C7)</f>
        <v>324</v>
      </c>
      <c r="E7" s="116">
        <f t="shared" si="1"/>
        <v>2</v>
      </c>
      <c r="F7" s="10">
        <v>2</v>
      </c>
      <c r="Q7" s="181">
        <f t="shared" si="2"/>
        <v>5</v>
      </c>
      <c r="R7" s="116">
        <f t="shared" si="3"/>
        <v>58</v>
      </c>
      <c r="S7" s="10">
        <v>25</v>
      </c>
      <c r="U7" s="10">
        <v>7</v>
      </c>
      <c r="W7" s="10">
        <v>2</v>
      </c>
      <c r="X7" s="10">
        <v>24</v>
      </c>
      <c r="AA7" s="181">
        <f t="shared" si="4"/>
        <v>313</v>
      </c>
      <c r="AB7" s="116">
        <f t="shared" si="5"/>
        <v>0</v>
      </c>
      <c r="AJ7" s="181">
        <f t="shared" ref="AJ7:AJ34" si="13">SUM(AJ6+AB7)</f>
        <v>0</v>
      </c>
      <c r="AK7" s="116">
        <f t="shared" si="6"/>
        <v>0</v>
      </c>
      <c r="AP7" s="181">
        <f t="shared" ref="AP7:AP34" si="14">SUM(AP6+AK7)</f>
        <v>0</v>
      </c>
      <c r="AQ7" s="116">
        <f t="shared" si="7"/>
        <v>0</v>
      </c>
      <c r="AT7" s="181">
        <f t="shared" ref="AT7:AT34" si="15">SUM(AQ7+AT6)</f>
        <v>0</v>
      </c>
      <c r="AU7" s="116">
        <f t="shared" si="8"/>
        <v>0</v>
      </c>
      <c r="AX7" s="181">
        <f t="shared" ref="AX7:AX34" si="16">SUM(AU7+AX6)</f>
        <v>0</v>
      </c>
      <c r="AY7" s="116">
        <f t="shared" si="9"/>
        <v>0</v>
      </c>
      <c r="BD7" s="181">
        <f t="shared" ref="BD7:BD34" si="17">SUM(AY7+BD6)</f>
        <v>1</v>
      </c>
      <c r="BE7" s="116">
        <f t="shared" si="10"/>
        <v>2</v>
      </c>
      <c r="BF7" s="10">
        <v>2</v>
      </c>
      <c r="BH7" s="181">
        <f t="shared" ref="BH7:BH34" si="18">SUM(BE7+BH6)</f>
        <v>5</v>
      </c>
      <c r="BI7" s="116">
        <f t="shared" si="11"/>
        <v>0</v>
      </c>
      <c r="BL7" s="181">
        <f>SUM(BI7+BL6)</f>
        <v>0</v>
      </c>
      <c r="BM7" s="76" t="s">
        <v>208</v>
      </c>
    </row>
    <row r="8" spans="1:65" x14ac:dyDescent="0.3">
      <c r="A8" s="173">
        <v>42312</v>
      </c>
      <c r="B8" s="134" t="s">
        <v>205</v>
      </c>
      <c r="C8" s="113">
        <f t="shared" si="0"/>
        <v>8</v>
      </c>
      <c r="D8" s="112">
        <f t="shared" si="12"/>
        <v>332</v>
      </c>
      <c r="E8" s="116">
        <f t="shared" si="1"/>
        <v>1</v>
      </c>
      <c r="F8" s="10">
        <v>1</v>
      </c>
      <c r="Q8" s="181">
        <f t="shared" si="2"/>
        <v>6</v>
      </c>
      <c r="R8" s="116">
        <f t="shared" si="3"/>
        <v>5</v>
      </c>
      <c r="S8" s="10">
        <v>3</v>
      </c>
      <c r="W8" s="10">
        <v>1</v>
      </c>
      <c r="X8" s="10">
        <v>1</v>
      </c>
      <c r="AA8" s="181">
        <f t="shared" si="4"/>
        <v>318</v>
      </c>
      <c r="AB8" s="116">
        <f t="shared" si="5"/>
        <v>0</v>
      </c>
      <c r="AJ8" s="181">
        <f t="shared" si="13"/>
        <v>0</v>
      </c>
      <c r="AK8" s="116">
        <f t="shared" si="6"/>
        <v>0</v>
      </c>
      <c r="AP8" s="181">
        <f t="shared" si="14"/>
        <v>0</v>
      </c>
      <c r="AQ8" s="116">
        <f t="shared" si="7"/>
        <v>0</v>
      </c>
      <c r="AT8" s="181">
        <f t="shared" si="15"/>
        <v>0</v>
      </c>
      <c r="AU8" s="116">
        <f t="shared" si="8"/>
        <v>0</v>
      </c>
      <c r="AX8" s="181">
        <f t="shared" si="16"/>
        <v>0</v>
      </c>
      <c r="AY8" s="116">
        <f t="shared" si="9"/>
        <v>0</v>
      </c>
      <c r="BD8" s="181">
        <f t="shared" si="17"/>
        <v>1</v>
      </c>
      <c r="BE8" s="116">
        <f t="shared" si="10"/>
        <v>2</v>
      </c>
      <c r="BF8" s="10">
        <v>2</v>
      </c>
      <c r="BH8" s="181">
        <f t="shared" si="18"/>
        <v>7</v>
      </c>
      <c r="BI8" s="116">
        <f t="shared" si="11"/>
        <v>0</v>
      </c>
      <c r="BL8" s="181">
        <f t="shared" ref="BL8:BL34" si="19">SUM(BI8+BL7)</f>
        <v>0</v>
      </c>
      <c r="BM8" s="76" t="s">
        <v>207</v>
      </c>
    </row>
    <row r="9" spans="1:65" x14ac:dyDescent="0.3">
      <c r="A9" s="173">
        <v>42313</v>
      </c>
      <c r="B9" s="134" t="s">
        <v>205</v>
      </c>
      <c r="C9" s="113">
        <f t="shared" si="0"/>
        <v>68</v>
      </c>
      <c r="D9" s="112">
        <f t="shared" si="12"/>
        <v>400</v>
      </c>
      <c r="E9" s="116">
        <f t="shared" si="1"/>
        <v>3</v>
      </c>
      <c r="F9" s="10">
        <v>3</v>
      </c>
      <c r="Q9" s="181">
        <f t="shared" si="2"/>
        <v>9</v>
      </c>
      <c r="R9" s="116">
        <f t="shared" si="3"/>
        <v>62</v>
      </c>
      <c r="S9" s="10">
        <v>20</v>
      </c>
      <c r="U9" s="10">
        <v>12</v>
      </c>
      <c r="W9" s="10">
        <v>2</v>
      </c>
      <c r="X9" s="10">
        <v>28</v>
      </c>
      <c r="AA9" s="181">
        <f t="shared" si="4"/>
        <v>380</v>
      </c>
      <c r="AB9" s="116">
        <f t="shared" si="5"/>
        <v>0</v>
      </c>
      <c r="AJ9" s="181">
        <f t="shared" si="13"/>
        <v>0</v>
      </c>
      <c r="AK9" s="116">
        <f t="shared" si="6"/>
        <v>0</v>
      </c>
      <c r="AP9" s="181">
        <f t="shared" si="14"/>
        <v>0</v>
      </c>
      <c r="AQ9" s="116">
        <f t="shared" si="7"/>
        <v>1</v>
      </c>
      <c r="AR9" s="10">
        <v>1</v>
      </c>
      <c r="AT9" s="181">
        <f t="shared" si="15"/>
        <v>1</v>
      </c>
      <c r="AU9" s="116">
        <f t="shared" si="8"/>
        <v>0</v>
      </c>
      <c r="AX9" s="181">
        <f t="shared" si="16"/>
        <v>0</v>
      </c>
      <c r="AY9" s="116">
        <f t="shared" si="9"/>
        <v>1</v>
      </c>
      <c r="BA9" s="10">
        <v>1</v>
      </c>
      <c r="BD9" s="181">
        <f t="shared" si="17"/>
        <v>2</v>
      </c>
      <c r="BE9" s="116">
        <f t="shared" si="10"/>
        <v>1</v>
      </c>
      <c r="BF9" s="10">
        <v>1</v>
      </c>
      <c r="BH9" s="181">
        <f t="shared" si="18"/>
        <v>8</v>
      </c>
      <c r="BI9" s="116">
        <f t="shared" si="11"/>
        <v>0</v>
      </c>
      <c r="BL9" s="181">
        <f t="shared" si="19"/>
        <v>0</v>
      </c>
      <c r="BM9" s="76" t="s">
        <v>211</v>
      </c>
    </row>
    <row r="10" spans="1:65" x14ac:dyDescent="0.3">
      <c r="A10" s="173">
        <v>42314</v>
      </c>
      <c r="B10" s="134" t="s">
        <v>205</v>
      </c>
      <c r="C10" s="113">
        <f t="shared" si="0"/>
        <v>6</v>
      </c>
      <c r="D10" s="112">
        <f t="shared" si="12"/>
        <v>406</v>
      </c>
      <c r="E10" s="116">
        <f t="shared" si="1"/>
        <v>0</v>
      </c>
      <c r="Q10" s="181">
        <f t="shared" si="2"/>
        <v>9</v>
      </c>
      <c r="R10" s="116">
        <f t="shared" si="3"/>
        <v>6</v>
      </c>
      <c r="S10" s="10">
        <v>3</v>
      </c>
      <c r="X10" s="10">
        <v>3</v>
      </c>
      <c r="AA10" s="181">
        <f t="shared" si="4"/>
        <v>386</v>
      </c>
      <c r="AB10" s="116">
        <f t="shared" si="5"/>
        <v>0</v>
      </c>
      <c r="AJ10" s="181">
        <f t="shared" si="13"/>
        <v>0</v>
      </c>
      <c r="AK10" s="116">
        <f t="shared" si="6"/>
        <v>0</v>
      </c>
      <c r="AP10" s="181">
        <f t="shared" si="14"/>
        <v>0</v>
      </c>
      <c r="AQ10" s="116">
        <f t="shared" si="7"/>
        <v>0</v>
      </c>
      <c r="AT10" s="181">
        <f t="shared" si="15"/>
        <v>1</v>
      </c>
      <c r="AU10" s="116">
        <f t="shared" si="8"/>
        <v>0</v>
      </c>
      <c r="AX10" s="181">
        <f t="shared" si="16"/>
        <v>0</v>
      </c>
      <c r="AY10" s="116">
        <f t="shared" si="9"/>
        <v>0</v>
      </c>
      <c r="BD10" s="181">
        <f t="shared" si="17"/>
        <v>2</v>
      </c>
      <c r="BE10" s="116">
        <f t="shared" si="10"/>
        <v>0</v>
      </c>
      <c r="BH10" s="181">
        <f t="shared" si="18"/>
        <v>8</v>
      </c>
      <c r="BI10" s="116">
        <f t="shared" si="11"/>
        <v>0</v>
      </c>
      <c r="BL10" s="181">
        <f t="shared" si="19"/>
        <v>0</v>
      </c>
      <c r="BM10" s="76" t="s">
        <v>203</v>
      </c>
    </row>
    <row r="11" spans="1:65" x14ac:dyDescent="0.3">
      <c r="A11" s="173">
        <v>42315</v>
      </c>
      <c r="B11" s="134" t="s">
        <v>205</v>
      </c>
      <c r="C11" s="113">
        <f t="shared" si="0"/>
        <v>75</v>
      </c>
      <c r="D11" s="112">
        <f t="shared" si="12"/>
        <v>481</v>
      </c>
      <c r="E11" s="116">
        <f t="shared" si="1"/>
        <v>0</v>
      </c>
      <c r="Q11" s="181">
        <f t="shared" si="2"/>
        <v>9</v>
      </c>
      <c r="R11" s="116">
        <f t="shared" si="3"/>
        <v>72</v>
      </c>
      <c r="S11" s="10">
        <v>27</v>
      </c>
      <c r="U11" s="10">
        <v>9</v>
      </c>
      <c r="W11" s="10">
        <v>3</v>
      </c>
      <c r="X11" s="10">
        <v>33</v>
      </c>
      <c r="AA11" s="181">
        <f t="shared" si="4"/>
        <v>458</v>
      </c>
      <c r="AB11" s="116">
        <f t="shared" si="5"/>
        <v>0</v>
      </c>
      <c r="AJ11" s="181">
        <f t="shared" si="13"/>
        <v>0</v>
      </c>
      <c r="AK11" s="116">
        <f t="shared" si="6"/>
        <v>0</v>
      </c>
      <c r="AP11" s="181">
        <f t="shared" si="14"/>
        <v>0</v>
      </c>
      <c r="AQ11" s="116">
        <f t="shared" si="7"/>
        <v>2</v>
      </c>
      <c r="AR11" s="10">
        <v>2</v>
      </c>
      <c r="AT11" s="181">
        <f t="shared" si="15"/>
        <v>3</v>
      </c>
      <c r="AU11" s="116">
        <f>SUM(AV11:AW11)</f>
        <v>0</v>
      </c>
      <c r="AX11" s="181">
        <f>SUM(AU11+AX10)</f>
        <v>0</v>
      </c>
      <c r="AY11" s="116">
        <f t="shared" si="9"/>
        <v>1</v>
      </c>
      <c r="BA11" s="10">
        <v>1</v>
      </c>
      <c r="BD11" s="181">
        <f t="shared" si="17"/>
        <v>3</v>
      </c>
      <c r="BE11" s="116">
        <f>SUM(BF11:BG11)</f>
        <v>0</v>
      </c>
      <c r="BH11" s="181">
        <f>SUM(BE11+BH10)</f>
        <v>8</v>
      </c>
      <c r="BI11" s="116">
        <f t="shared" si="11"/>
        <v>0</v>
      </c>
      <c r="BL11" s="181">
        <f t="shared" si="19"/>
        <v>0</v>
      </c>
      <c r="BM11" s="76" t="s">
        <v>210</v>
      </c>
    </row>
    <row r="12" spans="1:65" x14ac:dyDescent="0.3">
      <c r="A12" s="173">
        <v>42316</v>
      </c>
      <c r="B12" s="134" t="s">
        <v>205</v>
      </c>
      <c r="C12" s="113">
        <f t="shared" si="0"/>
        <v>33</v>
      </c>
      <c r="D12" s="112">
        <f t="shared" si="12"/>
        <v>514</v>
      </c>
      <c r="E12" s="116">
        <f t="shared" si="1"/>
        <v>0</v>
      </c>
      <c r="Q12" s="181">
        <f t="shared" si="2"/>
        <v>9</v>
      </c>
      <c r="R12" s="116">
        <f t="shared" si="3"/>
        <v>29</v>
      </c>
      <c r="S12" s="10">
        <v>15</v>
      </c>
      <c r="U12" s="10">
        <v>4</v>
      </c>
      <c r="W12" s="10">
        <v>1</v>
      </c>
      <c r="X12" s="10">
        <v>9</v>
      </c>
      <c r="AA12" s="181">
        <f t="shared" si="4"/>
        <v>487</v>
      </c>
      <c r="AB12" s="116">
        <f t="shared" si="5"/>
        <v>0</v>
      </c>
      <c r="AJ12" s="181">
        <f t="shared" si="13"/>
        <v>0</v>
      </c>
      <c r="AK12" s="116">
        <f t="shared" si="6"/>
        <v>0</v>
      </c>
      <c r="AP12" s="181">
        <f t="shared" si="14"/>
        <v>0</v>
      </c>
      <c r="AQ12" s="116">
        <f t="shared" si="7"/>
        <v>1</v>
      </c>
      <c r="AR12" s="10">
        <v>1</v>
      </c>
      <c r="AT12" s="181">
        <f t="shared" si="15"/>
        <v>4</v>
      </c>
      <c r="AU12" s="116">
        <f t="shared" si="8"/>
        <v>0</v>
      </c>
      <c r="AX12" s="181">
        <f t="shared" si="16"/>
        <v>0</v>
      </c>
      <c r="AY12" s="116">
        <f t="shared" si="9"/>
        <v>0</v>
      </c>
      <c r="BD12" s="181">
        <f t="shared" si="17"/>
        <v>3</v>
      </c>
      <c r="BE12" s="116">
        <f>SUM(BF12:BG12)</f>
        <v>3</v>
      </c>
      <c r="BF12" s="10">
        <v>3</v>
      </c>
      <c r="BH12" s="181">
        <f>SUM(BE12+BH11)</f>
        <v>11</v>
      </c>
      <c r="BI12" s="116">
        <f t="shared" si="11"/>
        <v>0</v>
      </c>
      <c r="BL12" s="181">
        <f t="shared" si="19"/>
        <v>0</v>
      </c>
      <c r="BM12" s="76" t="s">
        <v>206</v>
      </c>
    </row>
    <row r="13" spans="1:65" x14ac:dyDescent="0.3">
      <c r="A13" s="173">
        <v>42317</v>
      </c>
      <c r="B13" s="134" t="s">
        <v>205</v>
      </c>
      <c r="C13" s="113">
        <f t="shared" si="0"/>
        <v>33</v>
      </c>
      <c r="D13" s="112">
        <f t="shared" si="12"/>
        <v>547</v>
      </c>
      <c r="E13" s="116">
        <f t="shared" si="1"/>
        <v>0</v>
      </c>
      <c r="Q13" s="181">
        <f t="shared" si="2"/>
        <v>9</v>
      </c>
      <c r="R13" s="116">
        <f t="shared" si="3"/>
        <v>33</v>
      </c>
      <c r="S13" s="10">
        <v>10</v>
      </c>
      <c r="U13" s="10">
        <v>2</v>
      </c>
      <c r="W13" s="10">
        <v>1</v>
      </c>
      <c r="X13" s="10">
        <v>20</v>
      </c>
      <c r="AA13" s="181">
        <f t="shared" si="4"/>
        <v>520</v>
      </c>
      <c r="AB13" s="116">
        <f t="shared" si="5"/>
        <v>0</v>
      </c>
      <c r="AJ13" s="181">
        <f t="shared" si="13"/>
        <v>0</v>
      </c>
      <c r="AK13" s="116">
        <f t="shared" si="6"/>
        <v>0</v>
      </c>
      <c r="AP13" s="181">
        <f t="shared" si="14"/>
        <v>0</v>
      </c>
      <c r="AQ13" s="116">
        <f t="shared" si="7"/>
        <v>0</v>
      </c>
      <c r="AT13" s="181">
        <f t="shared" si="15"/>
        <v>4</v>
      </c>
      <c r="AU13" s="116">
        <f t="shared" si="8"/>
        <v>0</v>
      </c>
      <c r="AX13" s="181">
        <f t="shared" si="16"/>
        <v>0</v>
      </c>
      <c r="AY13" s="116">
        <f t="shared" si="9"/>
        <v>0</v>
      </c>
      <c r="BD13" s="181">
        <f t="shared" si="17"/>
        <v>3</v>
      </c>
      <c r="BE13" s="116">
        <f t="shared" si="10"/>
        <v>0</v>
      </c>
      <c r="BH13" s="181">
        <f>SUM(BE13+BH12)</f>
        <v>11</v>
      </c>
      <c r="BI13" s="116">
        <f t="shared" si="11"/>
        <v>0</v>
      </c>
      <c r="BL13" s="181">
        <f t="shared" si="19"/>
        <v>0</v>
      </c>
      <c r="BM13" s="76" t="s">
        <v>212</v>
      </c>
    </row>
    <row r="14" spans="1:65" x14ac:dyDescent="0.3">
      <c r="A14" s="173">
        <v>42318</v>
      </c>
      <c r="B14" s="134" t="s">
        <v>205</v>
      </c>
      <c r="C14" s="113">
        <f t="shared" si="0"/>
        <v>70</v>
      </c>
      <c r="D14" s="112">
        <f t="shared" si="12"/>
        <v>617</v>
      </c>
      <c r="E14" s="116">
        <f t="shared" si="1"/>
        <v>0</v>
      </c>
      <c r="Q14" s="181">
        <f t="shared" si="2"/>
        <v>9</v>
      </c>
      <c r="R14" s="116">
        <f>SUM(S14:Z14)</f>
        <v>67</v>
      </c>
      <c r="S14" s="10">
        <v>30</v>
      </c>
      <c r="U14" s="10">
        <v>9</v>
      </c>
      <c r="W14" s="10">
        <v>2</v>
      </c>
      <c r="X14" s="10">
        <v>26</v>
      </c>
      <c r="AA14" s="181">
        <f t="shared" si="4"/>
        <v>587</v>
      </c>
      <c r="AB14" s="116">
        <f t="shared" si="5"/>
        <v>0</v>
      </c>
      <c r="AJ14" s="181">
        <f t="shared" si="13"/>
        <v>0</v>
      </c>
      <c r="AK14" s="116">
        <f t="shared" si="6"/>
        <v>0</v>
      </c>
      <c r="AP14" s="181">
        <f t="shared" si="14"/>
        <v>0</v>
      </c>
      <c r="AQ14" s="116">
        <f t="shared" si="7"/>
        <v>2</v>
      </c>
      <c r="AR14" s="10">
        <v>2</v>
      </c>
      <c r="AT14" s="181">
        <f t="shared" si="15"/>
        <v>6</v>
      </c>
      <c r="AU14" s="116">
        <f t="shared" si="8"/>
        <v>0</v>
      </c>
      <c r="AX14" s="181">
        <f t="shared" si="16"/>
        <v>0</v>
      </c>
      <c r="AY14" s="116">
        <f t="shared" si="9"/>
        <v>0</v>
      </c>
      <c r="BD14" s="181">
        <f>SUM(AY14+BD13)</f>
        <v>3</v>
      </c>
      <c r="BE14" s="116">
        <f t="shared" si="10"/>
        <v>1</v>
      </c>
      <c r="BF14" s="10">
        <v>1</v>
      </c>
      <c r="BH14" s="181">
        <f t="shared" si="18"/>
        <v>12</v>
      </c>
      <c r="BI14" s="116">
        <f t="shared" si="11"/>
        <v>0</v>
      </c>
      <c r="BL14" s="181">
        <f t="shared" si="19"/>
        <v>0</v>
      </c>
      <c r="BM14" s="76" t="s">
        <v>253</v>
      </c>
    </row>
    <row r="15" spans="1:65" x14ac:dyDescent="0.3">
      <c r="A15" s="173">
        <v>42319</v>
      </c>
      <c r="B15" s="134" t="s">
        <v>205</v>
      </c>
      <c r="C15" s="113">
        <f t="shared" si="0"/>
        <v>7</v>
      </c>
      <c r="D15" s="112">
        <f t="shared" si="12"/>
        <v>624</v>
      </c>
      <c r="E15" s="116">
        <f t="shared" si="1"/>
        <v>0</v>
      </c>
      <c r="Q15" s="181">
        <f t="shared" si="2"/>
        <v>9</v>
      </c>
      <c r="R15" s="116">
        <f t="shared" si="3"/>
        <v>5</v>
      </c>
      <c r="S15" s="10">
        <v>4</v>
      </c>
      <c r="X15" s="10">
        <v>1</v>
      </c>
      <c r="AA15" s="181">
        <f t="shared" si="4"/>
        <v>592</v>
      </c>
      <c r="AB15" s="116">
        <f t="shared" si="5"/>
        <v>0</v>
      </c>
      <c r="AJ15" s="181">
        <f t="shared" si="13"/>
        <v>0</v>
      </c>
      <c r="AK15" s="116">
        <f t="shared" si="6"/>
        <v>0</v>
      </c>
      <c r="AP15" s="181">
        <f t="shared" si="14"/>
        <v>0</v>
      </c>
      <c r="AQ15" s="116">
        <f t="shared" si="7"/>
        <v>0</v>
      </c>
      <c r="AT15" s="181">
        <f t="shared" si="15"/>
        <v>6</v>
      </c>
      <c r="AU15" s="116">
        <f t="shared" si="8"/>
        <v>0</v>
      </c>
      <c r="AX15" s="181">
        <f t="shared" si="16"/>
        <v>0</v>
      </c>
      <c r="AY15" s="116">
        <f t="shared" si="9"/>
        <v>0</v>
      </c>
      <c r="BD15" s="181">
        <f t="shared" si="17"/>
        <v>3</v>
      </c>
      <c r="BE15" s="116">
        <f t="shared" si="10"/>
        <v>2</v>
      </c>
      <c r="BF15" s="10">
        <v>2</v>
      </c>
      <c r="BH15" s="181">
        <f t="shared" si="18"/>
        <v>14</v>
      </c>
      <c r="BI15" s="116">
        <f t="shared" si="11"/>
        <v>0</v>
      </c>
      <c r="BL15" s="181">
        <f t="shared" si="19"/>
        <v>0</v>
      </c>
      <c r="BM15" s="76" t="s">
        <v>254</v>
      </c>
    </row>
    <row r="16" spans="1:65" x14ac:dyDescent="0.3">
      <c r="A16" s="173">
        <v>42320</v>
      </c>
      <c r="B16" s="134" t="s">
        <v>205</v>
      </c>
      <c r="C16" s="113">
        <f t="shared" si="0"/>
        <v>11</v>
      </c>
      <c r="D16" s="112">
        <f t="shared" si="12"/>
        <v>635</v>
      </c>
      <c r="E16" s="116">
        <f t="shared" si="1"/>
        <v>0</v>
      </c>
      <c r="Q16" s="181">
        <f t="shared" si="2"/>
        <v>9</v>
      </c>
      <c r="R16" s="116">
        <f t="shared" si="3"/>
        <v>9</v>
      </c>
      <c r="S16" s="10">
        <v>4</v>
      </c>
      <c r="U16" s="10">
        <v>1</v>
      </c>
      <c r="X16" s="10">
        <v>4</v>
      </c>
      <c r="AA16" s="181">
        <f t="shared" si="4"/>
        <v>601</v>
      </c>
      <c r="AB16" s="116">
        <f t="shared" si="5"/>
        <v>0</v>
      </c>
      <c r="AJ16" s="181">
        <f t="shared" si="13"/>
        <v>0</v>
      </c>
      <c r="AK16" s="116">
        <f t="shared" si="6"/>
        <v>0</v>
      </c>
      <c r="AP16" s="181">
        <f t="shared" si="14"/>
        <v>0</v>
      </c>
      <c r="AQ16" s="116">
        <f t="shared" si="7"/>
        <v>0</v>
      </c>
      <c r="AT16" s="181">
        <f t="shared" si="15"/>
        <v>6</v>
      </c>
      <c r="AU16" s="116">
        <f t="shared" si="8"/>
        <v>0</v>
      </c>
      <c r="AX16" s="181">
        <f t="shared" si="16"/>
        <v>0</v>
      </c>
      <c r="AY16" s="116">
        <f t="shared" si="9"/>
        <v>0</v>
      </c>
      <c r="BD16" s="181">
        <f t="shared" si="17"/>
        <v>3</v>
      </c>
      <c r="BE16" s="116">
        <f t="shared" si="10"/>
        <v>2</v>
      </c>
      <c r="BF16" s="10">
        <v>2</v>
      </c>
      <c r="BH16" s="181">
        <f t="shared" si="18"/>
        <v>16</v>
      </c>
      <c r="BI16" s="116">
        <f t="shared" si="11"/>
        <v>0</v>
      </c>
      <c r="BL16" s="181">
        <f t="shared" si="19"/>
        <v>0</v>
      </c>
      <c r="BM16" s="76" t="s">
        <v>255</v>
      </c>
    </row>
    <row r="17" spans="1:65" x14ac:dyDescent="0.3">
      <c r="A17" s="173">
        <v>42321</v>
      </c>
      <c r="B17" s="134" t="s">
        <v>205</v>
      </c>
      <c r="C17" s="113">
        <f t="shared" si="0"/>
        <v>50</v>
      </c>
      <c r="D17" s="112">
        <f t="shared" si="12"/>
        <v>685</v>
      </c>
      <c r="E17" s="116">
        <f t="shared" si="1"/>
        <v>0</v>
      </c>
      <c r="Q17" s="181">
        <f t="shared" si="2"/>
        <v>9</v>
      </c>
      <c r="R17" s="116">
        <f t="shared" si="3"/>
        <v>49</v>
      </c>
      <c r="S17" s="10">
        <v>14</v>
      </c>
      <c r="U17" s="10">
        <v>7</v>
      </c>
      <c r="W17" s="10">
        <v>1</v>
      </c>
      <c r="X17" s="10">
        <v>27</v>
      </c>
      <c r="AA17" s="181">
        <f t="shared" si="4"/>
        <v>650</v>
      </c>
      <c r="AB17" s="116">
        <f t="shared" si="5"/>
        <v>0</v>
      </c>
      <c r="AJ17" s="181">
        <f t="shared" si="13"/>
        <v>0</v>
      </c>
      <c r="AK17" s="116">
        <f t="shared" si="6"/>
        <v>0</v>
      </c>
      <c r="AP17" s="181">
        <f t="shared" si="14"/>
        <v>0</v>
      </c>
      <c r="AQ17" s="116">
        <f t="shared" si="7"/>
        <v>0</v>
      </c>
      <c r="AT17" s="181">
        <f t="shared" si="15"/>
        <v>6</v>
      </c>
      <c r="AU17" s="116">
        <f t="shared" si="8"/>
        <v>0</v>
      </c>
      <c r="AX17" s="181">
        <f t="shared" si="16"/>
        <v>0</v>
      </c>
      <c r="AY17" s="116">
        <f t="shared" si="9"/>
        <v>0</v>
      </c>
      <c r="BD17" s="181">
        <f t="shared" si="17"/>
        <v>3</v>
      </c>
      <c r="BE17" s="116">
        <f t="shared" si="10"/>
        <v>1</v>
      </c>
      <c r="BF17" s="10">
        <v>1</v>
      </c>
      <c r="BH17" s="181">
        <f t="shared" si="18"/>
        <v>17</v>
      </c>
      <c r="BI17" s="116">
        <f t="shared" si="11"/>
        <v>0</v>
      </c>
      <c r="BL17" s="181">
        <f t="shared" si="19"/>
        <v>0</v>
      </c>
      <c r="BM17" s="76" t="s">
        <v>256</v>
      </c>
    </row>
    <row r="18" spans="1:65" x14ac:dyDescent="0.3">
      <c r="A18" s="173">
        <v>42322</v>
      </c>
      <c r="B18" s="134" t="s">
        <v>205</v>
      </c>
      <c r="C18" s="113">
        <f t="shared" si="0"/>
        <v>39</v>
      </c>
      <c r="D18" s="112">
        <f t="shared" si="12"/>
        <v>724</v>
      </c>
      <c r="E18" s="116">
        <f t="shared" si="1"/>
        <v>0</v>
      </c>
      <c r="Q18" s="181">
        <f t="shared" si="2"/>
        <v>9</v>
      </c>
      <c r="R18" s="116">
        <f t="shared" si="3"/>
        <v>37</v>
      </c>
      <c r="S18" s="10">
        <v>18</v>
      </c>
      <c r="U18" s="10">
        <v>4</v>
      </c>
      <c r="W18" s="10">
        <v>2</v>
      </c>
      <c r="X18" s="10">
        <v>13</v>
      </c>
      <c r="AA18" s="181">
        <f t="shared" si="4"/>
        <v>687</v>
      </c>
      <c r="AB18" s="116">
        <f t="shared" si="5"/>
        <v>0</v>
      </c>
      <c r="AJ18" s="181">
        <f t="shared" si="13"/>
        <v>0</v>
      </c>
      <c r="AK18" s="116">
        <f t="shared" si="6"/>
        <v>0</v>
      </c>
      <c r="AP18" s="181">
        <f t="shared" si="14"/>
        <v>0</v>
      </c>
      <c r="AQ18" s="116">
        <f t="shared" si="7"/>
        <v>1</v>
      </c>
      <c r="AR18" s="10">
        <v>1</v>
      </c>
      <c r="AT18" s="181">
        <f t="shared" si="15"/>
        <v>7</v>
      </c>
      <c r="AU18" s="116">
        <f t="shared" si="8"/>
        <v>0</v>
      </c>
      <c r="AX18" s="181">
        <f t="shared" si="16"/>
        <v>0</v>
      </c>
      <c r="AY18" s="116">
        <f t="shared" si="9"/>
        <v>0</v>
      </c>
      <c r="BD18" s="181">
        <f t="shared" si="17"/>
        <v>3</v>
      </c>
      <c r="BE18" s="116">
        <f t="shared" si="10"/>
        <v>1</v>
      </c>
      <c r="BF18" s="10">
        <v>1</v>
      </c>
      <c r="BH18" s="181">
        <f t="shared" si="18"/>
        <v>18</v>
      </c>
      <c r="BI18" s="116">
        <f t="shared" si="11"/>
        <v>0</v>
      </c>
      <c r="BL18" s="181">
        <f t="shared" si="19"/>
        <v>0</v>
      </c>
      <c r="BM18" s="76" t="s">
        <v>257</v>
      </c>
    </row>
    <row r="19" spans="1:65" x14ac:dyDescent="0.3">
      <c r="A19" s="173">
        <v>42323</v>
      </c>
      <c r="B19" s="134" t="s">
        <v>205</v>
      </c>
      <c r="C19" s="113">
        <f t="shared" si="0"/>
        <v>69</v>
      </c>
      <c r="D19" s="112">
        <f t="shared" si="12"/>
        <v>793</v>
      </c>
      <c r="E19" s="116">
        <f t="shared" si="1"/>
        <v>0</v>
      </c>
      <c r="Q19" s="181">
        <f t="shared" si="2"/>
        <v>9</v>
      </c>
      <c r="R19" s="116">
        <f t="shared" si="3"/>
        <v>66</v>
      </c>
      <c r="S19" s="10">
        <v>32</v>
      </c>
      <c r="U19" s="10">
        <v>6</v>
      </c>
      <c r="W19" s="10">
        <v>1</v>
      </c>
      <c r="X19" s="10">
        <v>27</v>
      </c>
      <c r="AA19" s="181">
        <f t="shared" si="4"/>
        <v>753</v>
      </c>
      <c r="AB19" s="116">
        <f t="shared" si="5"/>
        <v>0</v>
      </c>
      <c r="AJ19" s="181">
        <f t="shared" si="13"/>
        <v>0</v>
      </c>
      <c r="AK19" s="116">
        <f t="shared" si="6"/>
        <v>0</v>
      </c>
      <c r="AP19" s="181">
        <f t="shared" si="14"/>
        <v>0</v>
      </c>
      <c r="AQ19" s="116">
        <f t="shared" si="7"/>
        <v>0</v>
      </c>
      <c r="AT19" s="181">
        <f t="shared" si="15"/>
        <v>7</v>
      </c>
      <c r="AU19" s="116">
        <f t="shared" si="8"/>
        <v>0</v>
      </c>
      <c r="AX19" s="181">
        <f t="shared" si="16"/>
        <v>0</v>
      </c>
      <c r="AY19" s="116">
        <f t="shared" si="9"/>
        <v>0</v>
      </c>
      <c r="BD19" s="181">
        <f t="shared" si="17"/>
        <v>3</v>
      </c>
      <c r="BE19" s="116">
        <f t="shared" si="10"/>
        <v>3</v>
      </c>
      <c r="BF19" s="10">
        <v>3</v>
      </c>
      <c r="BH19" s="181">
        <f t="shared" si="18"/>
        <v>21</v>
      </c>
      <c r="BI19" s="116">
        <f t="shared" si="11"/>
        <v>0</v>
      </c>
      <c r="BL19" s="181">
        <f t="shared" si="19"/>
        <v>0</v>
      </c>
      <c r="BM19" s="76" t="s">
        <v>258</v>
      </c>
    </row>
    <row r="20" spans="1:65" x14ac:dyDescent="0.3">
      <c r="A20" s="173">
        <v>42324</v>
      </c>
      <c r="B20" s="134" t="s">
        <v>205</v>
      </c>
      <c r="C20" s="113">
        <f t="shared" si="0"/>
        <v>7</v>
      </c>
      <c r="D20" s="112">
        <f t="shared" si="12"/>
        <v>800</v>
      </c>
      <c r="E20" s="116">
        <f t="shared" si="1"/>
        <v>0</v>
      </c>
      <c r="Q20" s="181">
        <f t="shared" si="2"/>
        <v>9</v>
      </c>
      <c r="R20" s="116">
        <f t="shared" si="3"/>
        <v>6</v>
      </c>
      <c r="S20" s="10">
        <v>5</v>
      </c>
      <c r="X20" s="10">
        <v>1</v>
      </c>
      <c r="AA20" s="181">
        <f t="shared" si="4"/>
        <v>759</v>
      </c>
      <c r="AB20" s="116">
        <f t="shared" si="5"/>
        <v>0</v>
      </c>
      <c r="AJ20" s="181">
        <f t="shared" si="13"/>
        <v>0</v>
      </c>
      <c r="AK20" s="116">
        <f t="shared" si="6"/>
        <v>0</v>
      </c>
      <c r="AP20" s="181">
        <f t="shared" si="14"/>
        <v>0</v>
      </c>
      <c r="AQ20" s="116">
        <f t="shared" si="7"/>
        <v>1</v>
      </c>
      <c r="AR20" s="10">
        <v>1</v>
      </c>
      <c r="AT20" s="181">
        <f t="shared" si="15"/>
        <v>8</v>
      </c>
      <c r="AU20" s="116">
        <f t="shared" si="8"/>
        <v>0</v>
      </c>
      <c r="AX20" s="181">
        <f t="shared" si="16"/>
        <v>0</v>
      </c>
      <c r="AY20" s="116">
        <f t="shared" si="9"/>
        <v>0</v>
      </c>
      <c r="BD20" s="181">
        <f t="shared" si="17"/>
        <v>3</v>
      </c>
      <c r="BE20" s="116">
        <f t="shared" si="10"/>
        <v>0</v>
      </c>
      <c r="BH20" s="181">
        <f t="shared" si="18"/>
        <v>21</v>
      </c>
      <c r="BI20" s="116">
        <f t="shared" si="11"/>
        <v>0</v>
      </c>
      <c r="BL20" s="181">
        <f t="shared" si="19"/>
        <v>0</v>
      </c>
      <c r="BM20" s="76" t="s">
        <v>252</v>
      </c>
    </row>
    <row r="21" spans="1:65" x14ac:dyDescent="0.3">
      <c r="A21" s="173">
        <v>42325</v>
      </c>
      <c r="B21" s="134" t="s">
        <v>205</v>
      </c>
      <c r="C21" s="113">
        <f t="shared" si="0"/>
        <v>17</v>
      </c>
      <c r="D21" s="112">
        <f t="shared" si="12"/>
        <v>817</v>
      </c>
      <c r="E21" s="116">
        <f t="shared" si="1"/>
        <v>0</v>
      </c>
      <c r="Q21" s="181">
        <f t="shared" si="2"/>
        <v>9</v>
      </c>
      <c r="R21" s="116">
        <f t="shared" si="3"/>
        <v>17</v>
      </c>
      <c r="S21" s="10">
        <v>7</v>
      </c>
      <c r="U21" s="10">
        <v>2</v>
      </c>
      <c r="W21" s="10">
        <v>1</v>
      </c>
      <c r="X21" s="10">
        <v>7</v>
      </c>
      <c r="AA21" s="181">
        <f t="shared" si="4"/>
        <v>776</v>
      </c>
      <c r="AB21" s="116">
        <f t="shared" si="5"/>
        <v>0</v>
      </c>
      <c r="AJ21" s="181">
        <f t="shared" si="13"/>
        <v>0</v>
      </c>
      <c r="AK21" s="116">
        <f t="shared" si="6"/>
        <v>0</v>
      </c>
      <c r="AP21" s="181">
        <f t="shared" si="14"/>
        <v>0</v>
      </c>
      <c r="AQ21" s="116">
        <f t="shared" si="7"/>
        <v>0</v>
      </c>
      <c r="AT21" s="181">
        <f t="shared" si="15"/>
        <v>8</v>
      </c>
      <c r="AU21" s="116">
        <f t="shared" si="8"/>
        <v>0</v>
      </c>
      <c r="AX21" s="181">
        <f t="shared" si="16"/>
        <v>0</v>
      </c>
      <c r="AY21" s="116">
        <f t="shared" si="9"/>
        <v>0</v>
      </c>
      <c r="BD21" s="181">
        <f t="shared" si="17"/>
        <v>3</v>
      </c>
      <c r="BE21" s="116">
        <f t="shared" si="10"/>
        <v>0</v>
      </c>
      <c r="BH21" s="181">
        <f t="shared" si="18"/>
        <v>21</v>
      </c>
      <c r="BI21" s="116">
        <f t="shared" si="11"/>
        <v>0</v>
      </c>
      <c r="BL21" s="181">
        <f t="shared" si="19"/>
        <v>0</v>
      </c>
      <c r="BM21" s="76" t="s">
        <v>245</v>
      </c>
    </row>
    <row r="22" spans="1:65" x14ac:dyDescent="0.3">
      <c r="A22" s="173">
        <v>42326</v>
      </c>
      <c r="B22" s="134" t="s">
        <v>205</v>
      </c>
      <c r="C22" s="113">
        <f t="shared" si="0"/>
        <v>59</v>
      </c>
      <c r="D22" s="112">
        <f t="shared" si="12"/>
        <v>876</v>
      </c>
      <c r="E22" s="116">
        <f t="shared" si="1"/>
        <v>0</v>
      </c>
      <c r="Q22" s="181">
        <f t="shared" si="2"/>
        <v>9</v>
      </c>
      <c r="R22" s="116">
        <f t="shared" si="3"/>
        <v>52</v>
      </c>
      <c r="S22" s="10">
        <v>24</v>
      </c>
      <c r="U22" s="10">
        <v>8</v>
      </c>
      <c r="W22" s="10">
        <v>2</v>
      </c>
      <c r="X22" s="10">
        <v>18</v>
      </c>
      <c r="AA22" s="181">
        <f t="shared" si="4"/>
        <v>828</v>
      </c>
      <c r="AB22" s="116">
        <f t="shared" si="5"/>
        <v>1</v>
      </c>
      <c r="AD22" s="10">
        <v>1</v>
      </c>
      <c r="AJ22" s="181">
        <f t="shared" si="13"/>
        <v>1</v>
      </c>
      <c r="AK22" s="116">
        <f t="shared" si="6"/>
        <v>1</v>
      </c>
      <c r="AL22" s="10">
        <v>1</v>
      </c>
      <c r="AP22" s="181">
        <f t="shared" si="14"/>
        <v>1</v>
      </c>
      <c r="AQ22" s="116">
        <f t="shared" si="7"/>
        <v>0</v>
      </c>
      <c r="AT22" s="181">
        <f t="shared" si="15"/>
        <v>8</v>
      </c>
      <c r="AU22" s="116">
        <f t="shared" si="8"/>
        <v>0</v>
      </c>
      <c r="AX22" s="181">
        <f t="shared" si="16"/>
        <v>0</v>
      </c>
      <c r="AY22" s="116">
        <f t="shared" si="9"/>
        <v>1</v>
      </c>
      <c r="BA22" s="10">
        <v>1</v>
      </c>
      <c r="BD22" s="181">
        <f t="shared" si="17"/>
        <v>4</v>
      </c>
      <c r="BE22" s="116">
        <f t="shared" si="10"/>
        <v>4</v>
      </c>
      <c r="BF22" s="10">
        <v>4</v>
      </c>
      <c r="BH22" s="181">
        <f t="shared" si="18"/>
        <v>25</v>
      </c>
      <c r="BI22" s="116">
        <f t="shared" si="11"/>
        <v>0</v>
      </c>
      <c r="BL22" s="181">
        <f t="shared" si="19"/>
        <v>0</v>
      </c>
      <c r="BM22" s="76" t="s">
        <v>246</v>
      </c>
    </row>
    <row r="23" spans="1:65" x14ac:dyDescent="0.3">
      <c r="A23" s="173">
        <v>42327</v>
      </c>
      <c r="B23" s="134" t="s">
        <v>205</v>
      </c>
      <c r="C23" s="113">
        <f t="shared" si="0"/>
        <v>40</v>
      </c>
      <c r="D23" s="112">
        <f t="shared" si="12"/>
        <v>916</v>
      </c>
      <c r="E23" s="116">
        <f t="shared" si="1"/>
        <v>0</v>
      </c>
      <c r="Q23" s="181">
        <f t="shared" si="2"/>
        <v>9</v>
      </c>
      <c r="R23" s="116">
        <f t="shared" si="3"/>
        <v>39</v>
      </c>
      <c r="S23" s="10">
        <v>22</v>
      </c>
      <c r="U23" s="10">
        <v>5</v>
      </c>
      <c r="W23" s="10">
        <v>1</v>
      </c>
      <c r="X23" s="10">
        <v>11</v>
      </c>
      <c r="AA23" s="181">
        <f t="shared" si="4"/>
        <v>867</v>
      </c>
      <c r="AB23" s="116">
        <f t="shared" si="5"/>
        <v>0</v>
      </c>
      <c r="AJ23" s="181">
        <f t="shared" si="13"/>
        <v>1</v>
      </c>
      <c r="AK23" s="116">
        <f t="shared" si="6"/>
        <v>0</v>
      </c>
      <c r="AP23" s="181">
        <f t="shared" si="14"/>
        <v>1</v>
      </c>
      <c r="AQ23" s="116">
        <f t="shared" si="7"/>
        <v>1</v>
      </c>
      <c r="AR23" s="10">
        <v>1</v>
      </c>
      <c r="AT23" s="181">
        <f t="shared" si="15"/>
        <v>9</v>
      </c>
      <c r="AU23" s="116">
        <f t="shared" si="8"/>
        <v>0</v>
      </c>
      <c r="AX23" s="181">
        <f t="shared" si="16"/>
        <v>0</v>
      </c>
      <c r="AY23" s="116">
        <f t="shared" si="9"/>
        <v>0</v>
      </c>
      <c r="BD23" s="181">
        <f t="shared" si="17"/>
        <v>4</v>
      </c>
      <c r="BE23" s="116">
        <f t="shared" si="10"/>
        <v>0</v>
      </c>
      <c r="BH23" s="181">
        <f t="shared" si="18"/>
        <v>25</v>
      </c>
      <c r="BI23" s="116">
        <f t="shared" si="11"/>
        <v>0</v>
      </c>
      <c r="BL23" s="181">
        <f t="shared" si="19"/>
        <v>0</v>
      </c>
      <c r="BM23" s="76" t="s">
        <v>247</v>
      </c>
    </row>
    <row r="24" spans="1:65" x14ac:dyDescent="0.3">
      <c r="A24" s="173">
        <v>42328</v>
      </c>
      <c r="B24" s="134" t="s">
        <v>205</v>
      </c>
      <c r="C24" s="113">
        <f t="shared" si="0"/>
        <v>42</v>
      </c>
      <c r="D24" s="112">
        <f t="shared" si="12"/>
        <v>958</v>
      </c>
      <c r="E24" s="116">
        <f t="shared" si="1"/>
        <v>0</v>
      </c>
      <c r="Q24" s="181">
        <f t="shared" si="2"/>
        <v>9</v>
      </c>
      <c r="R24" s="116">
        <f t="shared" si="3"/>
        <v>41</v>
      </c>
      <c r="S24" s="10">
        <v>21</v>
      </c>
      <c r="U24" s="10">
        <v>5</v>
      </c>
      <c r="W24" s="10">
        <v>1</v>
      </c>
      <c r="X24" s="10">
        <v>14</v>
      </c>
      <c r="AA24" s="181">
        <f t="shared" si="4"/>
        <v>908</v>
      </c>
      <c r="AB24" s="116">
        <f t="shared" si="5"/>
        <v>0</v>
      </c>
      <c r="AJ24" s="181">
        <f t="shared" si="13"/>
        <v>1</v>
      </c>
      <c r="AK24" s="116">
        <f t="shared" si="6"/>
        <v>0</v>
      </c>
      <c r="AP24" s="181">
        <f t="shared" si="14"/>
        <v>1</v>
      </c>
      <c r="AQ24" s="116">
        <f t="shared" si="7"/>
        <v>0</v>
      </c>
      <c r="AT24" s="181">
        <f t="shared" si="15"/>
        <v>9</v>
      </c>
      <c r="AU24" s="116">
        <f t="shared" si="8"/>
        <v>0</v>
      </c>
      <c r="AX24" s="181">
        <f t="shared" si="16"/>
        <v>0</v>
      </c>
      <c r="AY24" s="116">
        <f t="shared" si="9"/>
        <v>0</v>
      </c>
      <c r="BD24" s="181">
        <f t="shared" si="17"/>
        <v>4</v>
      </c>
      <c r="BE24" s="116">
        <f t="shared" si="10"/>
        <v>1</v>
      </c>
      <c r="BF24" s="10">
        <v>1</v>
      </c>
      <c r="BH24" s="181">
        <f t="shared" si="18"/>
        <v>26</v>
      </c>
      <c r="BI24" s="116">
        <f t="shared" si="11"/>
        <v>0</v>
      </c>
      <c r="BL24" s="181">
        <f t="shared" si="19"/>
        <v>0</v>
      </c>
      <c r="BM24" s="76" t="s">
        <v>213</v>
      </c>
    </row>
    <row r="25" spans="1:65" x14ac:dyDescent="0.3">
      <c r="A25" s="173">
        <v>42329</v>
      </c>
      <c r="B25" s="134" t="s">
        <v>205</v>
      </c>
      <c r="C25" s="113">
        <f t="shared" si="0"/>
        <v>13</v>
      </c>
      <c r="D25" s="112">
        <f t="shared" si="12"/>
        <v>971</v>
      </c>
      <c r="E25" s="116">
        <f t="shared" si="1"/>
        <v>0</v>
      </c>
      <c r="Q25" s="181">
        <f t="shared" si="2"/>
        <v>9</v>
      </c>
      <c r="R25" s="116">
        <f t="shared" si="3"/>
        <v>13</v>
      </c>
      <c r="S25" s="10">
        <v>3</v>
      </c>
      <c r="U25" s="10">
        <v>3</v>
      </c>
      <c r="W25" s="10">
        <v>1</v>
      </c>
      <c r="X25" s="10">
        <v>6</v>
      </c>
      <c r="AA25" s="181">
        <f t="shared" si="4"/>
        <v>921</v>
      </c>
      <c r="AB25" s="116">
        <f t="shared" si="5"/>
        <v>0</v>
      </c>
      <c r="AJ25" s="181">
        <f t="shared" si="13"/>
        <v>1</v>
      </c>
      <c r="AK25" s="116">
        <f t="shared" si="6"/>
        <v>0</v>
      </c>
      <c r="AP25" s="181">
        <f t="shared" si="14"/>
        <v>1</v>
      </c>
      <c r="AQ25" s="116">
        <f t="shared" si="7"/>
        <v>0</v>
      </c>
      <c r="AT25" s="181">
        <f t="shared" si="15"/>
        <v>9</v>
      </c>
      <c r="AU25" s="116">
        <f t="shared" si="8"/>
        <v>0</v>
      </c>
      <c r="AX25" s="181">
        <f t="shared" si="16"/>
        <v>0</v>
      </c>
      <c r="AY25" s="116">
        <f t="shared" si="9"/>
        <v>0</v>
      </c>
      <c r="BD25" s="181">
        <f t="shared" si="17"/>
        <v>4</v>
      </c>
      <c r="BE25" s="116">
        <f t="shared" si="10"/>
        <v>0</v>
      </c>
      <c r="BH25" s="181">
        <f t="shared" si="18"/>
        <v>26</v>
      </c>
      <c r="BI25" s="116">
        <f t="shared" si="11"/>
        <v>0</v>
      </c>
      <c r="BL25" s="181">
        <f t="shared" si="19"/>
        <v>0</v>
      </c>
      <c r="BM25" s="76" t="s">
        <v>214</v>
      </c>
    </row>
    <row r="26" spans="1:65" x14ac:dyDescent="0.3">
      <c r="A26" s="173">
        <v>42330</v>
      </c>
      <c r="B26" s="134" t="s">
        <v>205</v>
      </c>
      <c r="C26" s="113">
        <f t="shared" si="0"/>
        <v>2</v>
      </c>
      <c r="D26" s="112">
        <f t="shared" si="12"/>
        <v>973</v>
      </c>
      <c r="E26" s="116">
        <f t="shared" si="1"/>
        <v>0</v>
      </c>
      <c r="Q26" s="181">
        <f t="shared" si="2"/>
        <v>9</v>
      </c>
      <c r="R26" s="116">
        <f t="shared" si="3"/>
        <v>1</v>
      </c>
      <c r="S26" s="10">
        <v>1</v>
      </c>
      <c r="AA26" s="181">
        <f t="shared" si="4"/>
        <v>922</v>
      </c>
      <c r="AB26" s="116">
        <f t="shared" si="5"/>
        <v>0</v>
      </c>
      <c r="AJ26" s="181">
        <f t="shared" si="13"/>
        <v>1</v>
      </c>
      <c r="AK26" s="116">
        <f t="shared" si="6"/>
        <v>0</v>
      </c>
      <c r="AP26" s="181">
        <f t="shared" si="14"/>
        <v>1</v>
      </c>
      <c r="AQ26" s="116">
        <f t="shared" si="7"/>
        <v>1</v>
      </c>
      <c r="AR26" s="10">
        <v>1</v>
      </c>
      <c r="AT26" s="181">
        <f t="shared" si="15"/>
        <v>10</v>
      </c>
      <c r="AU26" s="116">
        <f t="shared" si="8"/>
        <v>0</v>
      </c>
      <c r="AX26" s="181">
        <f t="shared" si="16"/>
        <v>0</v>
      </c>
      <c r="AY26" s="116">
        <f t="shared" si="9"/>
        <v>0</v>
      </c>
      <c r="BD26" s="181">
        <f t="shared" si="17"/>
        <v>4</v>
      </c>
      <c r="BE26" s="116">
        <f t="shared" si="10"/>
        <v>0</v>
      </c>
      <c r="BH26" s="181">
        <f t="shared" si="18"/>
        <v>26</v>
      </c>
      <c r="BI26" s="116">
        <f t="shared" si="11"/>
        <v>0</v>
      </c>
      <c r="BL26" s="181">
        <f t="shared" si="19"/>
        <v>0</v>
      </c>
      <c r="BM26" s="76" t="s">
        <v>248</v>
      </c>
    </row>
    <row r="27" spans="1:65" x14ac:dyDescent="0.3">
      <c r="A27" s="173">
        <v>42331</v>
      </c>
      <c r="B27" s="134" t="s">
        <v>205</v>
      </c>
      <c r="C27" s="113">
        <f t="shared" si="0"/>
        <v>6</v>
      </c>
      <c r="D27" s="112">
        <f t="shared" si="12"/>
        <v>979</v>
      </c>
      <c r="E27" s="116">
        <f t="shared" si="1"/>
        <v>0</v>
      </c>
      <c r="Q27" s="181">
        <f t="shared" si="2"/>
        <v>9</v>
      </c>
      <c r="R27" s="116">
        <f t="shared" si="3"/>
        <v>6</v>
      </c>
      <c r="S27" s="10">
        <v>3</v>
      </c>
      <c r="U27" s="10">
        <v>2</v>
      </c>
      <c r="X27" s="10">
        <v>1</v>
      </c>
      <c r="AA27" s="181">
        <f t="shared" si="4"/>
        <v>928</v>
      </c>
      <c r="AB27" s="116">
        <f t="shared" si="5"/>
        <v>0</v>
      </c>
      <c r="AJ27" s="181">
        <f t="shared" si="13"/>
        <v>1</v>
      </c>
      <c r="AK27" s="116">
        <f t="shared" si="6"/>
        <v>0</v>
      </c>
      <c r="AP27" s="181">
        <f t="shared" si="14"/>
        <v>1</v>
      </c>
      <c r="AQ27" s="116">
        <f t="shared" si="7"/>
        <v>0</v>
      </c>
      <c r="AT27" s="181">
        <f t="shared" si="15"/>
        <v>10</v>
      </c>
      <c r="AU27" s="116">
        <f t="shared" si="8"/>
        <v>0</v>
      </c>
      <c r="AX27" s="181">
        <f t="shared" si="16"/>
        <v>0</v>
      </c>
      <c r="AY27" s="116">
        <f t="shared" si="9"/>
        <v>0</v>
      </c>
      <c r="BD27" s="181">
        <f t="shared" si="17"/>
        <v>4</v>
      </c>
      <c r="BE27" s="116">
        <f t="shared" si="10"/>
        <v>0</v>
      </c>
      <c r="BH27" s="181">
        <f t="shared" si="18"/>
        <v>26</v>
      </c>
      <c r="BI27" s="116">
        <f t="shared" si="11"/>
        <v>0</v>
      </c>
      <c r="BL27" s="181">
        <f t="shared" si="19"/>
        <v>0</v>
      </c>
      <c r="BM27" s="76" t="s">
        <v>249</v>
      </c>
    </row>
    <row r="28" spans="1:65" x14ac:dyDescent="0.3">
      <c r="A28" s="173">
        <v>42332</v>
      </c>
      <c r="B28" s="134" t="s">
        <v>215</v>
      </c>
      <c r="C28" s="113">
        <f t="shared" si="0"/>
        <v>0</v>
      </c>
      <c r="D28" s="112">
        <f t="shared" si="12"/>
        <v>979</v>
      </c>
      <c r="E28" s="116">
        <f t="shared" si="1"/>
        <v>0</v>
      </c>
      <c r="Q28" s="181">
        <f t="shared" si="2"/>
        <v>9</v>
      </c>
      <c r="R28" s="116">
        <f t="shared" si="3"/>
        <v>0</v>
      </c>
      <c r="AA28" s="181">
        <f t="shared" si="4"/>
        <v>928</v>
      </c>
      <c r="AB28" s="116">
        <f t="shared" si="5"/>
        <v>0</v>
      </c>
      <c r="AJ28" s="181">
        <f t="shared" si="13"/>
        <v>1</v>
      </c>
      <c r="AK28" s="116">
        <f t="shared" si="6"/>
        <v>0</v>
      </c>
      <c r="AP28" s="181">
        <f t="shared" si="14"/>
        <v>1</v>
      </c>
      <c r="AQ28" s="116">
        <f t="shared" si="7"/>
        <v>0</v>
      </c>
      <c r="AT28" s="181">
        <f t="shared" si="15"/>
        <v>10</v>
      </c>
      <c r="AU28" s="116">
        <f t="shared" si="8"/>
        <v>0</v>
      </c>
      <c r="AX28" s="181">
        <f t="shared" si="16"/>
        <v>0</v>
      </c>
      <c r="AY28" s="116">
        <f t="shared" si="9"/>
        <v>0</v>
      </c>
      <c r="BD28" s="181">
        <f t="shared" si="17"/>
        <v>4</v>
      </c>
      <c r="BE28" s="116">
        <f t="shared" si="10"/>
        <v>0</v>
      </c>
      <c r="BH28" s="181">
        <f t="shared" si="18"/>
        <v>26</v>
      </c>
      <c r="BI28" s="116">
        <f t="shared" si="11"/>
        <v>0</v>
      </c>
      <c r="BL28" s="181">
        <f t="shared" si="19"/>
        <v>0</v>
      </c>
      <c r="BM28" s="76" t="s">
        <v>244</v>
      </c>
    </row>
    <row r="29" spans="1:65" x14ac:dyDescent="0.3">
      <c r="A29" s="173">
        <v>42333</v>
      </c>
      <c r="B29" s="134" t="s">
        <v>205</v>
      </c>
      <c r="C29" s="113">
        <f t="shared" si="0"/>
        <v>60</v>
      </c>
      <c r="D29" s="112">
        <f t="shared" si="12"/>
        <v>1039</v>
      </c>
      <c r="E29" s="116">
        <f t="shared" si="1"/>
        <v>0</v>
      </c>
      <c r="Q29" s="181">
        <f t="shared" si="2"/>
        <v>9</v>
      </c>
      <c r="R29" s="116">
        <f t="shared" si="3"/>
        <v>60</v>
      </c>
      <c r="S29" s="10">
        <v>22</v>
      </c>
      <c r="U29" s="10">
        <v>7</v>
      </c>
      <c r="W29" s="10">
        <v>2</v>
      </c>
      <c r="X29" s="10">
        <v>29</v>
      </c>
      <c r="AA29" s="181">
        <f t="shared" si="4"/>
        <v>988</v>
      </c>
      <c r="AB29" s="116">
        <f t="shared" si="5"/>
        <v>0</v>
      </c>
      <c r="AJ29" s="181">
        <f t="shared" si="13"/>
        <v>1</v>
      </c>
      <c r="AK29" s="116">
        <f t="shared" si="6"/>
        <v>0</v>
      </c>
      <c r="AP29" s="181">
        <f t="shared" si="14"/>
        <v>1</v>
      </c>
      <c r="AQ29" s="116">
        <f t="shared" si="7"/>
        <v>0</v>
      </c>
      <c r="AT29" s="181">
        <f t="shared" si="15"/>
        <v>10</v>
      </c>
      <c r="AU29" s="116">
        <f t="shared" si="8"/>
        <v>0</v>
      </c>
      <c r="AX29" s="181">
        <f t="shared" si="16"/>
        <v>0</v>
      </c>
      <c r="AY29" s="116">
        <f t="shared" si="9"/>
        <v>0</v>
      </c>
      <c r="BD29" s="181">
        <f t="shared" si="17"/>
        <v>4</v>
      </c>
      <c r="BE29" s="116">
        <f t="shared" si="10"/>
        <v>0</v>
      </c>
      <c r="BH29" s="181">
        <f t="shared" si="18"/>
        <v>26</v>
      </c>
      <c r="BI29" s="116">
        <f t="shared" si="11"/>
        <v>0</v>
      </c>
      <c r="BL29" s="181">
        <f t="shared" si="19"/>
        <v>0</v>
      </c>
      <c r="BM29" s="76" t="s">
        <v>250</v>
      </c>
    </row>
    <row r="30" spans="1:65" x14ac:dyDescent="0.3">
      <c r="A30" s="173">
        <v>42334</v>
      </c>
      <c r="B30" s="134" t="s">
        <v>205</v>
      </c>
      <c r="C30" s="113">
        <f t="shared" si="0"/>
        <v>7</v>
      </c>
      <c r="D30" s="112">
        <f t="shared" si="12"/>
        <v>1046</v>
      </c>
      <c r="E30" s="116">
        <f t="shared" si="1"/>
        <v>0</v>
      </c>
      <c r="Q30" s="181">
        <f t="shared" si="2"/>
        <v>9</v>
      </c>
      <c r="R30" s="116">
        <f t="shared" si="3"/>
        <v>6</v>
      </c>
      <c r="S30" s="10">
        <v>2</v>
      </c>
      <c r="X30" s="10">
        <v>4</v>
      </c>
      <c r="AA30" s="181">
        <f t="shared" si="4"/>
        <v>994</v>
      </c>
      <c r="AB30" s="116">
        <f t="shared" si="5"/>
        <v>0</v>
      </c>
      <c r="AJ30" s="181">
        <f t="shared" si="13"/>
        <v>1</v>
      </c>
      <c r="AK30" s="116">
        <f t="shared" si="6"/>
        <v>0</v>
      </c>
      <c r="AP30" s="181">
        <f t="shared" si="14"/>
        <v>1</v>
      </c>
      <c r="AQ30" s="116">
        <f t="shared" si="7"/>
        <v>0</v>
      </c>
      <c r="AT30" s="181">
        <f t="shared" si="15"/>
        <v>10</v>
      </c>
      <c r="AU30" s="116">
        <f t="shared" si="8"/>
        <v>0</v>
      </c>
      <c r="AX30" s="181">
        <f t="shared" si="16"/>
        <v>0</v>
      </c>
      <c r="AY30" s="116">
        <f t="shared" si="9"/>
        <v>0</v>
      </c>
      <c r="BD30" s="181">
        <f t="shared" si="17"/>
        <v>4</v>
      </c>
      <c r="BE30" s="116">
        <f t="shared" si="10"/>
        <v>1</v>
      </c>
      <c r="BF30" s="10">
        <v>1</v>
      </c>
      <c r="BH30" s="181">
        <f t="shared" si="18"/>
        <v>27</v>
      </c>
      <c r="BI30" s="116">
        <f t="shared" si="11"/>
        <v>0</v>
      </c>
      <c r="BL30" s="181">
        <f t="shared" si="19"/>
        <v>0</v>
      </c>
      <c r="BM30" s="76" t="s">
        <v>251</v>
      </c>
    </row>
    <row r="31" spans="1:65" x14ac:dyDescent="0.3">
      <c r="A31" s="173">
        <v>42335</v>
      </c>
      <c r="B31" s="134" t="s">
        <v>215</v>
      </c>
      <c r="C31" s="113">
        <f t="shared" si="0"/>
        <v>0</v>
      </c>
      <c r="D31" s="112">
        <f t="shared" si="12"/>
        <v>1046</v>
      </c>
      <c r="E31" s="116">
        <f t="shared" si="1"/>
        <v>0</v>
      </c>
      <c r="Q31" s="181">
        <f t="shared" si="2"/>
        <v>9</v>
      </c>
      <c r="R31" s="116">
        <f t="shared" si="3"/>
        <v>0</v>
      </c>
      <c r="AA31" s="181">
        <f t="shared" si="4"/>
        <v>994</v>
      </c>
      <c r="AB31" s="116">
        <f t="shared" si="5"/>
        <v>0</v>
      </c>
      <c r="AJ31" s="181">
        <f t="shared" si="13"/>
        <v>1</v>
      </c>
      <c r="AK31" s="116">
        <f t="shared" si="6"/>
        <v>0</v>
      </c>
      <c r="AP31" s="181">
        <f t="shared" si="14"/>
        <v>1</v>
      </c>
      <c r="AQ31" s="116">
        <f t="shared" si="7"/>
        <v>0</v>
      </c>
      <c r="AT31" s="181">
        <f t="shared" si="15"/>
        <v>10</v>
      </c>
      <c r="AU31" s="116">
        <f t="shared" si="8"/>
        <v>0</v>
      </c>
      <c r="AX31" s="181">
        <f t="shared" si="16"/>
        <v>0</v>
      </c>
      <c r="AY31" s="116">
        <f t="shared" si="9"/>
        <v>0</v>
      </c>
      <c r="BD31" s="181">
        <f t="shared" si="17"/>
        <v>4</v>
      </c>
      <c r="BE31" s="116">
        <f t="shared" si="10"/>
        <v>0</v>
      </c>
      <c r="BH31" s="181">
        <f t="shared" si="18"/>
        <v>27</v>
      </c>
      <c r="BI31" s="116">
        <f t="shared" si="11"/>
        <v>0</v>
      </c>
      <c r="BL31" s="181">
        <f t="shared" si="19"/>
        <v>0</v>
      </c>
      <c r="BM31" s="76" t="s">
        <v>219</v>
      </c>
    </row>
    <row r="32" spans="1:65" x14ac:dyDescent="0.3">
      <c r="A32" s="173">
        <v>42336</v>
      </c>
      <c r="B32" s="134" t="s">
        <v>205</v>
      </c>
      <c r="C32" s="113">
        <f t="shared" si="0"/>
        <v>17</v>
      </c>
      <c r="D32" s="112">
        <f t="shared" si="12"/>
        <v>1063</v>
      </c>
      <c r="E32" s="116">
        <f t="shared" si="1"/>
        <v>0</v>
      </c>
      <c r="Q32" s="181">
        <f t="shared" si="2"/>
        <v>9</v>
      </c>
      <c r="R32" s="116">
        <f t="shared" si="3"/>
        <v>16</v>
      </c>
      <c r="S32" s="10">
        <v>10</v>
      </c>
      <c r="U32" s="10">
        <v>1</v>
      </c>
      <c r="X32" s="10">
        <v>5</v>
      </c>
      <c r="AA32" s="181">
        <f t="shared" si="4"/>
        <v>1010</v>
      </c>
      <c r="AB32" s="116">
        <f t="shared" si="5"/>
        <v>0</v>
      </c>
      <c r="AJ32" s="181">
        <f t="shared" si="13"/>
        <v>1</v>
      </c>
      <c r="AK32" s="116">
        <f t="shared" si="6"/>
        <v>0</v>
      </c>
      <c r="AP32" s="181">
        <f t="shared" si="14"/>
        <v>1</v>
      </c>
      <c r="AQ32" s="116">
        <f t="shared" si="7"/>
        <v>0</v>
      </c>
      <c r="AT32" s="181">
        <f t="shared" si="15"/>
        <v>10</v>
      </c>
      <c r="AU32" s="116">
        <f t="shared" si="8"/>
        <v>0</v>
      </c>
      <c r="AX32" s="181">
        <f t="shared" si="16"/>
        <v>0</v>
      </c>
      <c r="AY32" s="116">
        <f t="shared" si="9"/>
        <v>0</v>
      </c>
      <c r="BD32" s="181">
        <f t="shared" si="17"/>
        <v>4</v>
      </c>
      <c r="BE32" s="116">
        <f t="shared" si="10"/>
        <v>1</v>
      </c>
      <c r="BF32" s="10">
        <v>1</v>
      </c>
      <c r="BH32" s="181">
        <f t="shared" si="18"/>
        <v>28</v>
      </c>
      <c r="BI32" s="116">
        <f t="shared" si="11"/>
        <v>0</v>
      </c>
      <c r="BL32" s="181">
        <f t="shared" si="19"/>
        <v>0</v>
      </c>
      <c r="BM32" s="76" t="s">
        <v>216</v>
      </c>
    </row>
    <row r="33" spans="1:65" x14ac:dyDescent="0.3">
      <c r="A33" s="173">
        <v>42337</v>
      </c>
      <c r="B33" s="134" t="s">
        <v>205</v>
      </c>
      <c r="C33" s="113">
        <f t="shared" si="0"/>
        <v>2</v>
      </c>
      <c r="D33" s="112">
        <f t="shared" si="12"/>
        <v>1065</v>
      </c>
      <c r="E33" s="116">
        <f t="shared" si="1"/>
        <v>0</v>
      </c>
      <c r="Q33" s="181">
        <f>SUM(Q32+E33)</f>
        <v>9</v>
      </c>
      <c r="R33" s="116">
        <f t="shared" si="3"/>
        <v>2</v>
      </c>
      <c r="S33" s="10">
        <v>1</v>
      </c>
      <c r="X33" s="10">
        <v>1</v>
      </c>
      <c r="AA33" s="181">
        <f t="shared" si="4"/>
        <v>1012</v>
      </c>
      <c r="AB33" s="116">
        <f t="shared" si="5"/>
        <v>0</v>
      </c>
      <c r="AJ33" s="181">
        <f t="shared" si="13"/>
        <v>1</v>
      </c>
      <c r="AK33" s="116">
        <f t="shared" si="6"/>
        <v>0</v>
      </c>
      <c r="AP33" s="181">
        <f t="shared" si="14"/>
        <v>1</v>
      </c>
      <c r="AQ33" s="116">
        <f t="shared" si="7"/>
        <v>0</v>
      </c>
      <c r="AT33" s="181">
        <f t="shared" si="15"/>
        <v>10</v>
      </c>
      <c r="AU33" s="116">
        <f t="shared" si="8"/>
        <v>0</v>
      </c>
      <c r="AX33" s="181">
        <f t="shared" si="16"/>
        <v>0</v>
      </c>
      <c r="AY33" s="116">
        <f t="shared" si="9"/>
        <v>0</v>
      </c>
      <c r="BD33" s="181">
        <f t="shared" si="17"/>
        <v>4</v>
      </c>
      <c r="BE33" s="116">
        <f t="shared" si="10"/>
        <v>0</v>
      </c>
      <c r="BH33" s="181">
        <f t="shared" si="18"/>
        <v>28</v>
      </c>
      <c r="BI33" s="116">
        <f t="shared" si="11"/>
        <v>0</v>
      </c>
      <c r="BL33" s="181">
        <f t="shared" si="19"/>
        <v>0</v>
      </c>
      <c r="BM33" s="76" t="s">
        <v>217</v>
      </c>
    </row>
    <row r="34" spans="1:65" s="15" customFormat="1" x14ac:dyDescent="0.3">
      <c r="A34" s="139">
        <v>42338</v>
      </c>
      <c r="B34" s="137" t="s">
        <v>205</v>
      </c>
      <c r="C34" s="176">
        <f t="shared" si="0"/>
        <v>0</v>
      </c>
      <c r="D34" s="177">
        <f t="shared" si="12"/>
        <v>1065</v>
      </c>
      <c r="E34" s="119">
        <f t="shared" si="1"/>
        <v>0</v>
      </c>
      <c r="Q34" s="182">
        <f t="shared" si="2"/>
        <v>9</v>
      </c>
      <c r="R34" s="119">
        <f t="shared" si="3"/>
        <v>0</v>
      </c>
      <c r="AA34" s="182">
        <f t="shared" si="4"/>
        <v>1012</v>
      </c>
      <c r="AB34" s="119">
        <f t="shared" si="5"/>
        <v>0</v>
      </c>
      <c r="AJ34" s="182">
        <f t="shared" si="13"/>
        <v>1</v>
      </c>
      <c r="AK34" s="119">
        <f t="shared" si="6"/>
        <v>0</v>
      </c>
      <c r="AP34" s="182">
        <f t="shared" si="14"/>
        <v>1</v>
      </c>
      <c r="AQ34" s="119">
        <f t="shared" si="7"/>
        <v>0</v>
      </c>
      <c r="AT34" s="182">
        <f t="shared" si="15"/>
        <v>10</v>
      </c>
      <c r="AU34" s="119">
        <f t="shared" si="8"/>
        <v>0</v>
      </c>
      <c r="AX34" s="182">
        <f t="shared" si="16"/>
        <v>0</v>
      </c>
      <c r="AY34" s="119">
        <f t="shared" si="9"/>
        <v>0</v>
      </c>
      <c r="BD34" s="182">
        <f t="shared" si="17"/>
        <v>4</v>
      </c>
      <c r="BE34" s="119">
        <f t="shared" si="10"/>
        <v>0</v>
      </c>
      <c r="BH34" s="182">
        <f t="shared" si="18"/>
        <v>28</v>
      </c>
      <c r="BI34" s="120">
        <f t="shared" si="11"/>
        <v>0</v>
      </c>
      <c r="BL34" s="182">
        <f t="shared" si="19"/>
        <v>0</v>
      </c>
      <c r="BM34" s="77" t="s">
        <v>218</v>
      </c>
    </row>
    <row r="35" spans="1:65" s="19" customFormat="1" x14ac:dyDescent="0.3">
      <c r="A35" s="174"/>
      <c r="B35" s="138"/>
      <c r="C35" s="178"/>
      <c r="D35" s="179"/>
      <c r="E35" s="116"/>
      <c r="Q35" s="181"/>
      <c r="R35" s="116"/>
      <c r="AA35" s="181"/>
      <c r="AB35" s="116"/>
      <c r="AJ35" s="181"/>
      <c r="AK35" s="116"/>
      <c r="AP35" s="181"/>
      <c r="AQ35" s="116"/>
      <c r="AT35" s="181"/>
      <c r="AU35" s="116"/>
      <c r="AX35" s="181"/>
      <c r="AY35" s="116"/>
      <c r="BD35" s="181"/>
      <c r="BE35" s="116"/>
      <c r="BH35" s="181"/>
      <c r="BI35" s="116"/>
      <c r="BL35" s="181"/>
      <c r="BM35" s="78"/>
    </row>
    <row r="36" spans="1:65" s="168" customFormat="1" ht="12.45" x14ac:dyDescent="0.3">
      <c r="A36" s="166" t="s">
        <v>71</v>
      </c>
      <c r="B36" s="167"/>
      <c r="D36" s="169"/>
      <c r="E36" s="170">
        <f t="shared" ref="E36:AO36" si="20">SUM(E5:E34)</f>
        <v>9</v>
      </c>
      <c r="F36" s="168">
        <f t="shared" si="20"/>
        <v>9</v>
      </c>
      <c r="G36" s="168">
        <f t="shared" si="20"/>
        <v>0</v>
      </c>
      <c r="H36" s="168">
        <f t="shared" si="20"/>
        <v>0</v>
      </c>
      <c r="I36" s="168">
        <f t="shared" si="20"/>
        <v>0</v>
      </c>
      <c r="J36" s="168">
        <f t="shared" si="20"/>
        <v>0</v>
      </c>
      <c r="K36" s="168">
        <f t="shared" si="20"/>
        <v>0</v>
      </c>
      <c r="L36" s="168">
        <f>SUM(L5:L34)</f>
        <v>0</v>
      </c>
      <c r="M36" s="168">
        <f t="shared" si="20"/>
        <v>0</v>
      </c>
      <c r="N36" s="168">
        <f t="shared" si="20"/>
        <v>0</v>
      </c>
      <c r="O36" s="168">
        <f t="shared" si="20"/>
        <v>0</v>
      </c>
      <c r="P36" s="168">
        <f t="shared" si="20"/>
        <v>0</v>
      </c>
      <c r="Q36" s="171">
        <f>Q34</f>
        <v>9</v>
      </c>
      <c r="R36" s="170">
        <f t="shared" si="20"/>
        <v>1012</v>
      </c>
      <c r="S36" s="168">
        <f t="shared" si="20"/>
        <v>441</v>
      </c>
      <c r="T36" s="168">
        <f>SUM(T5:T34)</f>
        <v>0</v>
      </c>
      <c r="U36" s="168">
        <f t="shared" si="20"/>
        <v>131</v>
      </c>
      <c r="V36" s="168">
        <f t="shared" si="20"/>
        <v>7</v>
      </c>
      <c r="W36" s="168">
        <f>SUM(W5:W34)</f>
        <v>25</v>
      </c>
      <c r="X36" s="168">
        <f t="shared" si="20"/>
        <v>408</v>
      </c>
      <c r="Y36" s="168">
        <f t="shared" si="20"/>
        <v>0</v>
      </c>
      <c r="Z36" s="168">
        <f t="shared" si="20"/>
        <v>0</v>
      </c>
      <c r="AA36" s="171">
        <f>AA34</f>
        <v>1012</v>
      </c>
      <c r="AB36" s="170">
        <f t="shared" si="20"/>
        <v>1</v>
      </c>
      <c r="AC36" s="168">
        <f t="shared" si="20"/>
        <v>0</v>
      </c>
      <c r="AD36" s="168">
        <f t="shared" si="20"/>
        <v>1</v>
      </c>
      <c r="AE36" s="168">
        <f t="shared" si="20"/>
        <v>0</v>
      </c>
      <c r="AF36" s="168">
        <f t="shared" si="20"/>
        <v>0</v>
      </c>
      <c r="AG36" s="168">
        <f t="shared" si="20"/>
        <v>0</v>
      </c>
      <c r="AH36" s="168">
        <f t="shared" si="20"/>
        <v>0</v>
      </c>
      <c r="AI36" s="168">
        <f t="shared" si="20"/>
        <v>0</v>
      </c>
      <c r="AJ36" s="171">
        <f>AJ34</f>
        <v>1</v>
      </c>
      <c r="AK36" s="170">
        <f t="shared" si="20"/>
        <v>1</v>
      </c>
      <c r="AL36" s="168">
        <f t="shared" si="20"/>
        <v>1</v>
      </c>
      <c r="AM36" s="168">
        <f t="shared" si="20"/>
        <v>0</v>
      </c>
      <c r="AN36" s="168">
        <f t="shared" si="20"/>
        <v>0</v>
      </c>
      <c r="AO36" s="168">
        <f t="shared" si="20"/>
        <v>0</v>
      </c>
      <c r="AP36" s="171">
        <f>AP34</f>
        <v>1</v>
      </c>
      <c r="AQ36" s="170">
        <f>SUM(AQ5:AQ34)</f>
        <v>10</v>
      </c>
      <c r="AR36" s="168">
        <f t="shared" ref="AR36:BG36" si="21">SUM(AR5:AR34)</f>
        <v>10</v>
      </c>
      <c r="AS36" s="168">
        <f t="shared" si="21"/>
        <v>0</v>
      </c>
      <c r="AT36" s="171">
        <f>AT34</f>
        <v>10</v>
      </c>
      <c r="AU36" s="170">
        <f t="shared" si="21"/>
        <v>0</v>
      </c>
      <c r="AV36" s="168">
        <f t="shared" si="21"/>
        <v>0</v>
      </c>
      <c r="AW36" s="168">
        <f t="shared" si="21"/>
        <v>0</v>
      </c>
      <c r="AX36" s="171">
        <f>AX34</f>
        <v>0</v>
      </c>
      <c r="AY36" s="170">
        <f t="shared" si="21"/>
        <v>4</v>
      </c>
      <c r="AZ36" s="168">
        <f>SUM(AZ5:AZ34)</f>
        <v>0</v>
      </c>
      <c r="BA36" s="168">
        <f>SUM(BA5:BA34)</f>
        <v>4</v>
      </c>
      <c r="BB36" s="168">
        <f t="shared" si="21"/>
        <v>0</v>
      </c>
      <c r="BC36" s="168">
        <f t="shared" si="21"/>
        <v>0</v>
      </c>
      <c r="BD36" s="171">
        <f>BD34</f>
        <v>4</v>
      </c>
      <c r="BE36" s="170">
        <f>SUM(BE5:BE34)</f>
        <v>28</v>
      </c>
      <c r="BF36" s="168">
        <f>SUM(BF5:BF34)</f>
        <v>28</v>
      </c>
      <c r="BG36" s="168">
        <f t="shared" si="21"/>
        <v>0</v>
      </c>
      <c r="BH36" s="171">
        <f>BH34</f>
        <v>28</v>
      </c>
      <c r="BI36" s="170">
        <f>SUM(BI5:BI34)</f>
        <v>0</v>
      </c>
      <c r="BJ36" s="168">
        <f>SUM(BJ5:BJ34)</f>
        <v>0</v>
      </c>
      <c r="BK36" s="168">
        <f>SUM(BK5:BK34)</f>
        <v>0</v>
      </c>
      <c r="BL36" s="171">
        <f>BL34</f>
        <v>0</v>
      </c>
      <c r="BM36" s="172"/>
    </row>
    <row r="37" spans="1:65" s="19" customFormat="1" x14ac:dyDescent="0.3">
      <c r="A37" s="174"/>
      <c r="B37" s="138"/>
      <c r="C37" s="178"/>
      <c r="D37" s="179"/>
      <c r="E37" s="116"/>
      <c r="Q37" s="181"/>
      <c r="R37" s="116"/>
      <c r="AA37" s="181"/>
      <c r="AB37" s="116"/>
      <c r="AJ37" s="181"/>
      <c r="AK37" s="116"/>
      <c r="AP37" s="181"/>
      <c r="AQ37" s="116"/>
      <c r="AT37" s="181"/>
      <c r="AU37" s="116"/>
      <c r="AX37" s="181"/>
      <c r="AY37" s="116"/>
      <c r="BD37" s="181"/>
      <c r="BE37" s="116"/>
      <c r="BH37" s="181"/>
      <c r="BI37" s="116"/>
      <c r="BL37" s="181"/>
      <c r="BM37" s="78"/>
    </row>
    <row r="38" spans="1:65" s="19" customFormat="1" x14ac:dyDescent="0.3">
      <c r="A38" s="174"/>
      <c r="B38" s="138"/>
      <c r="C38" s="178"/>
      <c r="D38" s="179"/>
      <c r="E38" s="116"/>
      <c r="Q38" s="181"/>
      <c r="R38" s="116"/>
      <c r="AA38" s="181"/>
      <c r="AB38" s="116"/>
      <c r="AJ38" s="181"/>
      <c r="AK38" s="116"/>
      <c r="AP38" s="181"/>
      <c r="AQ38" s="116"/>
      <c r="AT38" s="181"/>
      <c r="AU38" s="116"/>
      <c r="AX38" s="181"/>
      <c r="AY38" s="116"/>
      <c r="BD38" s="181"/>
      <c r="BE38" s="116"/>
      <c r="BH38" s="181"/>
      <c r="BI38" s="116"/>
      <c r="BL38" s="181"/>
      <c r="BM38" s="78"/>
    </row>
    <row r="39" spans="1:65" x14ac:dyDescent="0.3">
      <c r="AF39" s="19"/>
      <c r="AG39" s="19"/>
      <c r="AH39" s="19"/>
      <c r="AI39" s="19"/>
    </row>
    <row r="40" spans="1:65" x14ac:dyDescent="0.3">
      <c r="AF40" s="19"/>
      <c r="AG40" s="19"/>
      <c r="AH40" s="19"/>
      <c r="AI40" s="19"/>
    </row>
    <row r="41" spans="1:65" x14ac:dyDescent="0.3">
      <c r="AF41" s="19"/>
      <c r="AG41" s="19"/>
      <c r="AH41" s="19"/>
      <c r="AI41" s="19"/>
    </row>
  </sheetData>
  <sheetProtection formatCells="0" formatColumns="0" formatRows="0" selectLockedCells="1"/>
  <phoneticPr fontId="1" type="noConversion"/>
  <dataValidations count="1">
    <dataValidation type="list" allowBlank="1" showInputMessage="1" showErrorMessage="1" sqref="B5:B34">
      <formula1>"yes,no"</formula1>
    </dataValidation>
  </dataValidations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42"/>
  <sheetViews>
    <sheetView zoomScale="90" zoomScaleNormal="90" workbookViewId="0">
      <pane xSplit="1" ySplit="4" topLeftCell="BA5" activePane="bottomRight" state="frozen"/>
      <selection pane="topRight" activeCell="B1" sqref="B1"/>
      <selection pane="bottomLeft" activeCell="A5" sqref="A5"/>
      <selection pane="bottomRight" activeCell="BK33" sqref="BK33"/>
    </sheetView>
  </sheetViews>
  <sheetFormatPr defaultColWidth="8.69140625" defaultRowHeight="12.9" x14ac:dyDescent="0.3"/>
  <cols>
    <col min="1" max="1" width="8.69140625" style="173" customWidth="1"/>
    <col min="2" max="2" width="8.69140625" style="134" customWidth="1"/>
    <col min="3" max="3" width="8.69140625" style="113" customWidth="1"/>
    <col min="4" max="4" width="8.69140625" style="112" customWidth="1"/>
    <col min="5" max="5" width="8.69140625" style="116" customWidth="1"/>
    <col min="6" max="16" width="8.69140625" style="10" customWidth="1"/>
    <col min="17" max="17" width="8.69140625" style="181" customWidth="1"/>
    <col min="18" max="18" width="8.69140625" style="116" customWidth="1"/>
    <col min="19" max="26" width="8.69140625" style="10" customWidth="1"/>
    <col min="27" max="27" width="8.69140625" style="181" customWidth="1"/>
    <col min="28" max="28" width="8.69140625" style="116" customWidth="1"/>
    <col min="29" max="35" width="8.69140625" style="10" customWidth="1"/>
    <col min="36" max="36" width="8.69140625" style="181" customWidth="1"/>
    <col min="37" max="37" width="8.69140625" style="116" customWidth="1"/>
    <col min="38" max="41" width="8.69140625" style="10" customWidth="1"/>
    <col min="42" max="42" width="8.69140625" style="181" customWidth="1"/>
    <col min="43" max="43" width="8.69140625" style="116" customWidth="1"/>
    <col min="44" max="45" width="8.69140625" style="10" customWidth="1"/>
    <col min="46" max="46" width="8.69140625" style="181" customWidth="1"/>
    <col min="47" max="47" width="8.69140625" style="116" customWidth="1"/>
    <col min="48" max="49" width="8.69140625" style="10" customWidth="1"/>
    <col min="50" max="50" width="8.69140625" style="181" customWidth="1"/>
    <col min="51" max="51" width="8.69140625" style="116" customWidth="1"/>
    <col min="52" max="55" width="8.69140625" style="10" customWidth="1"/>
    <col min="56" max="56" width="8.69140625" style="181" customWidth="1"/>
    <col min="57" max="57" width="8.69140625" style="116" customWidth="1"/>
    <col min="58" max="59" width="8.69140625" style="10" customWidth="1"/>
    <col min="60" max="60" width="8.69140625" style="181" customWidth="1"/>
    <col min="61" max="61" width="8.69140625" style="116" customWidth="1"/>
    <col min="62" max="63" width="8.69140625" style="10" customWidth="1"/>
    <col min="64" max="64" width="8.69140625" style="181" customWidth="1"/>
    <col min="65" max="65" width="60.69140625" style="76" customWidth="1"/>
    <col min="66" max="16384" width="8.69140625" style="10"/>
  </cols>
  <sheetData>
    <row r="1" spans="1:65" s="81" customFormat="1" x14ac:dyDescent="0.3">
      <c r="A1" s="173"/>
      <c r="B1" s="134"/>
      <c r="C1" s="86"/>
      <c r="D1" s="175"/>
      <c r="E1" s="114"/>
      <c r="Q1" s="180"/>
      <c r="R1" s="114"/>
      <c r="U1" s="82"/>
      <c r="V1" s="82"/>
      <c r="W1" s="82"/>
      <c r="X1" s="82"/>
      <c r="AA1" s="180"/>
      <c r="AB1" s="114"/>
      <c r="AJ1" s="180"/>
      <c r="AK1" s="114"/>
      <c r="AP1" s="180"/>
      <c r="AQ1" s="114"/>
      <c r="AT1" s="180"/>
      <c r="AU1" s="183"/>
      <c r="AV1" s="135"/>
      <c r="AW1" s="135"/>
      <c r="AX1" s="184"/>
      <c r="AY1" s="114"/>
      <c r="BD1" s="180"/>
      <c r="BE1" s="114"/>
      <c r="BH1" s="180"/>
      <c r="BI1" s="114"/>
      <c r="BL1" s="180"/>
      <c r="BM1" s="136"/>
    </row>
    <row r="2" spans="1:65" s="89" customFormat="1" x14ac:dyDescent="0.3">
      <c r="A2" s="139"/>
      <c r="B2" s="140"/>
      <c r="C2" s="141" t="s">
        <v>48</v>
      </c>
      <c r="D2" s="90"/>
      <c r="E2" s="142"/>
      <c r="F2" s="91"/>
      <c r="G2" s="91"/>
      <c r="H2" s="91"/>
      <c r="I2" s="91"/>
      <c r="J2" s="91" t="s">
        <v>0</v>
      </c>
      <c r="K2" s="91"/>
      <c r="L2" s="91"/>
      <c r="M2" s="91"/>
      <c r="N2" s="91"/>
      <c r="O2" s="91"/>
      <c r="P2" s="91"/>
      <c r="Q2" s="143"/>
      <c r="R2" s="142"/>
      <c r="S2" s="91"/>
      <c r="T2" s="91"/>
      <c r="U2" s="144"/>
      <c r="V2" s="144" t="s">
        <v>1</v>
      </c>
      <c r="W2" s="144"/>
      <c r="X2" s="144"/>
      <c r="Y2" s="91"/>
      <c r="Z2" s="91"/>
      <c r="AA2" s="143"/>
      <c r="AB2" s="142"/>
      <c r="AC2" s="91"/>
      <c r="AD2" s="91"/>
      <c r="AE2" s="91"/>
      <c r="AF2" s="91" t="s">
        <v>2</v>
      </c>
      <c r="AG2" s="91"/>
      <c r="AH2" s="91"/>
      <c r="AI2" s="91"/>
      <c r="AJ2" s="143"/>
      <c r="AK2" s="142"/>
      <c r="AL2" s="91"/>
      <c r="AM2" s="91" t="s">
        <v>3</v>
      </c>
      <c r="AN2" s="91"/>
      <c r="AO2" s="91"/>
      <c r="AP2" s="143"/>
      <c r="AQ2" s="142"/>
      <c r="AR2" s="93" t="s">
        <v>4</v>
      </c>
      <c r="AS2" s="91"/>
      <c r="AT2" s="143"/>
      <c r="AU2" s="145"/>
      <c r="AV2" s="95" t="s">
        <v>5</v>
      </c>
      <c r="AW2" s="94"/>
      <c r="AX2" s="146"/>
      <c r="AY2" s="142"/>
      <c r="AZ2" s="144"/>
      <c r="BA2" s="144" t="s">
        <v>6</v>
      </c>
      <c r="BB2" s="144"/>
      <c r="BC2" s="91"/>
      <c r="BD2" s="143"/>
      <c r="BE2" s="142"/>
      <c r="BF2" s="91" t="s">
        <v>7</v>
      </c>
      <c r="BG2" s="91"/>
      <c r="BH2" s="143"/>
      <c r="BI2" s="142"/>
      <c r="BJ2" s="93" t="s">
        <v>46</v>
      </c>
      <c r="BK2" s="91"/>
      <c r="BL2" s="143"/>
      <c r="BM2" s="147" t="s">
        <v>50</v>
      </c>
    </row>
    <row r="3" spans="1:65" s="150" customFormat="1" ht="38.6" x14ac:dyDescent="0.3">
      <c r="A3" s="148" t="s">
        <v>51</v>
      </c>
      <c r="B3" s="149" t="s">
        <v>204</v>
      </c>
      <c r="C3" s="150" t="s">
        <v>8</v>
      </c>
      <c r="D3" s="151" t="s">
        <v>9</v>
      </c>
      <c r="E3" s="152" t="s">
        <v>10</v>
      </c>
      <c r="F3" s="150" t="s">
        <v>11</v>
      </c>
      <c r="G3" s="150" t="s">
        <v>12</v>
      </c>
      <c r="H3" s="150" t="s">
        <v>55</v>
      </c>
      <c r="I3" s="150" t="s">
        <v>56</v>
      </c>
      <c r="J3" s="150" t="s">
        <v>57</v>
      </c>
      <c r="K3" s="150" t="s">
        <v>58</v>
      </c>
      <c r="L3" s="150" t="s">
        <v>61</v>
      </c>
      <c r="M3" s="150" t="s">
        <v>62</v>
      </c>
      <c r="N3" s="150" t="s">
        <v>63</v>
      </c>
      <c r="O3" s="150" t="s">
        <v>64</v>
      </c>
      <c r="P3" s="150" t="s">
        <v>18</v>
      </c>
      <c r="Q3" s="153" t="s">
        <v>9</v>
      </c>
      <c r="R3" s="152" t="s">
        <v>8</v>
      </c>
      <c r="S3" s="150" t="s">
        <v>13</v>
      </c>
      <c r="T3" s="150" t="s">
        <v>17</v>
      </c>
      <c r="U3" s="100" t="s">
        <v>13</v>
      </c>
      <c r="V3" s="100" t="s">
        <v>17</v>
      </c>
      <c r="W3" s="100" t="s">
        <v>14</v>
      </c>
      <c r="X3" s="100" t="s">
        <v>13</v>
      </c>
      <c r="Y3" s="150" t="s">
        <v>59</v>
      </c>
      <c r="Z3" s="150" t="s">
        <v>18</v>
      </c>
      <c r="AA3" s="153" t="s">
        <v>9</v>
      </c>
      <c r="AB3" s="152" t="s">
        <v>8</v>
      </c>
      <c r="AC3" s="100" t="s">
        <v>13</v>
      </c>
      <c r="AD3" s="100" t="s">
        <v>15</v>
      </c>
      <c r="AE3" s="100" t="s">
        <v>14</v>
      </c>
      <c r="AF3" s="100" t="s">
        <v>29</v>
      </c>
      <c r="AG3" s="100" t="s">
        <v>14</v>
      </c>
      <c r="AH3" s="100" t="s">
        <v>15</v>
      </c>
      <c r="AI3" s="100" t="s">
        <v>18</v>
      </c>
      <c r="AJ3" s="153" t="s">
        <v>9</v>
      </c>
      <c r="AK3" s="152" t="s">
        <v>8</v>
      </c>
      <c r="AL3" s="100" t="s">
        <v>15</v>
      </c>
      <c r="AM3" s="100" t="s">
        <v>47</v>
      </c>
      <c r="AN3" s="100" t="s">
        <v>59</v>
      </c>
      <c r="AO3" s="100" t="s">
        <v>18</v>
      </c>
      <c r="AP3" s="153" t="s">
        <v>9</v>
      </c>
      <c r="AQ3" s="152" t="s">
        <v>8</v>
      </c>
      <c r="AR3" s="150" t="s">
        <v>15</v>
      </c>
      <c r="AS3" s="150" t="s">
        <v>18</v>
      </c>
      <c r="AT3" s="153" t="s">
        <v>9</v>
      </c>
      <c r="AU3" s="154" t="s">
        <v>8</v>
      </c>
      <c r="AV3" s="155" t="s">
        <v>13</v>
      </c>
      <c r="AW3" s="155" t="s">
        <v>18</v>
      </c>
      <c r="AX3" s="156" t="s">
        <v>9</v>
      </c>
      <c r="AY3" s="152" t="s">
        <v>8</v>
      </c>
      <c r="AZ3" s="100" t="s">
        <v>13</v>
      </c>
      <c r="BA3" s="100" t="s">
        <v>15</v>
      </c>
      <c r="BB3" s="100" t="s">
        <v>21</v>
      </c>
      <c r="BC3" s="150" t="s">
        <v>18</v>
      </c>
      <c r="BD3" s="153" t="s">
        <v>9</v>
      </c>
      <c r="BE3" s="152" t="s">
        <v>8</v>
      </c>
      <c r="BF3" s="150" t="s">
        <v>25</v>
      </c>
      <c r="BG3" s="150" t="s">
        <v>18</v>
      </c>
      <c r="BH3" s="153" t="s">
        <v>9</v>
      </c>
      <c r="BI3" s="152" t="s">
        <v>8</v>
      </c>
      <c r="BJ3" s="150" t="s">
        <v>26</v>
      </c>
      <c r="BK3" s="150" t="s">
        <v>18</v>
      </c>
      <c r="BL3" s="153" t="s">
        <v>9</v>
      </c>
    </row>
    <row r="4" spans="1:65" s="159" customFormat="1" ht="25.75" x14ac:dyDescent="0.3">
      <c r="A4" s="157"/>
      <c r="B4" s="158"/>
      <c r="D4" s="160"/>
      <c r="E4" s="161"/>
      <c r="Q4" s="162"/>
      <c r="R4" s="161"/>
      <c r="S4" s="159" t="s">
        <v>49</v>
      </c>
      <c r="T4" s="159" t="s">
        <v>49</v>
      </c>
      <c r="U4" s="108" t="s">
        <v>53</v>
      </c>
      <c r="V4" s="108" t="s">
        <v>53</v>
      </c>
      <c r="W4" s="108" t="s">
        <v>53</v>
      </c>
      <c r="X4" s="107" t="s">
        <v>54</v>
      </c>
      <c r="Y4" s="159" t="s">
        <v>52</v>
      </c>
      <c r="AA4" s="162"/>
      <c r="AB4" s="161"/>
      <c r="AC4" s="107" t="s">
        <v>60</v>
      </c>
      <c r="AD4" s="107" t="s">
        <v>60</v>
      </c>
      <c r="AE4" s="108" t="s">
        <v>19</v>
      </c>
      <c r="AF4" s="107" t="s">
        <v>54</v>
      </c>
      <c r="AG4" s="108" t="s">
        <v>52</v>
      </c>
      <c r="AH4" s="108" t="s">
        <v>52</v>
      </c>
      <c r="AI4" s="107"/>
      <c r="AJ4" s="162"/>
      <c r="AK4" s="161"/>
      <c r="AL4" s="108" t="s">
        <v>20</v>
      </c>
      <c r="AM4" s="108" t="s">
        <v>16</v>
      </c>
      <c r="AN4" s="108" t="s">
        <v>16</v>
      </c>
      <c r="AO4" s="107"/>
      <c r="AP4" s="162"/>
      <c r="AQ4" s="161"/>
      <c r="AT4" s="162"/>
      <c r="AU4" s="163"/>
      <c r="AV4" s="164"/>
      <c r="AW4" s="164"/>
      <c r="AX4" s="165"/>
      <c r="AY4" s="161"/>
      <c r="AZ4" s="107"/>
      <c r="BA4" s="107"/>
      <c r="BB4" s="107"/>
      <c r="BD4" s="162"/>
      <c r="BE4" s="161"/>
      <c r="BH4" s="162"/>
      <c r="BI4" s="161"/>
      <c r="BL4" s="162"/>
    </row>
    <row r="5" spans="1:65" ht="25.75" x14ac:dyDescent="0.3">
      <c r="A5" s="173">
        <v>42339</v>
      </c>
      <c r="B5" s="134" t="s">
        <v>205</v>
      </c>
      <c r="C5" s="113">
        <f t="shared" ref="C5:C35" si="0">SUM(E5+R5+AB5+AK5+AQ5+AU5+AY5+BE5+BI5)</f>
        <v>4</v>
      </c>
      <c r="D5" s="112">
        <f>SUM(C5)</f>
        <v>4</v>
      </c>
      <c r="E5" s="116">
        <f>SUM(F5:P5)</f>
        <v>0</v>
      </c>
      <c r="Q5" s="181">
        <f>SUM(F5:P5)</f>
        <v>0</v>
      </c>
      <c r="R5" s="116">
        <f>SUM(S5:Z5)</f>
        <v>3</v>
      </c>
      <c r="S5" s="10">
        <v>1</v>
      </c>
      <c r="X5" s="10">
        <v>2</v>
      </c>
      <c r="AA5" s="181">
        <f>SUM(S5:Z5)</f>
        <v>3</v>
      </c>
      <c r="AB5" s="116">
        <f>SUM(AC5:AI5)</f>
        <v>0</v>
      </c>
      <c r="AJ5" s="181">
        <f>SUM(AC5:AI5)</f>
        <v>0</v>
      </c>
      <c r="AK5" s="116">
        <f>SUM(AL5:AO5)</f>
        <v>0</v>
      </c>
      <c r="AP5" s="181">
        <f>SUM(AL5:AO5)</f>
        <v>0</v>
      </c>
      <c r="AQ5" s="116">
        <f>SUM(AR5:AS5)</f>
        <v>0</v>
      </c>
      <c r="AT5" s="181">
        <f>SUM(AR5:AS5)</f>
        <v>0</v>
      </c>
      <c r="AU5" s="116">
        <f>SUM(AV5:AW5)</f>
        <v>0</v>
      </c>
      <c r="AX5" s="181">
        <f>SUM(AV5:AW5)</f>
        <v>0</v>
      </c>
      <c r="AY5" s="116">
        <f>SUM(AZ5:BC5)</f>
        <v>0</v>
      </c>
      <c r="BD5" s="181">
        <f>SUM(AZ5:BC5)</f>
        <v>0</v>
      </c>
      <c r="BE5" s="116">
        <f>SUM(BF5:BG5)</f>
        <v>1</v>
      </c>
      <c r="BF5" s="10">
        <v>1</v>
      </c>
      <c r="BH5" s="181">
        <f>SUM(BF5:BG5)</f>
        <v>1</v>
      </c>
      <c r="BI5" s="116">
        <f>SUM(BJ5:BK5)</f>
        <v>0</v>
      </c>
      <c r="BL5" s="181">
        <f>SUM(BI5:BK5)</f>
        <v>0</v>
      </c>
      <c r="BM5" s="76" t="s">
        <v>264</v>
      </c>
    </row>
    <row r="6" spans="1:65" x14ac:dyDescent="0.3">
      <c r="A6" s="173">
        <v>42340</v>
      </c>
      <c r="B6" s="134" t="s">
        <v>205</v>
      </c>
      <c r="C6" s="113">
        <f t="shared" si="0"/>
        <v>16</v>
      </c>
      <c r="D6" s="112">
        <f>SUM(D5+C6)</f>
        <v>20</v>
      </c>
      <c r="E6" s="116">
        <f t="shared" ref="E6:E34" si="1">SUM(F6:P6)</f>
        <v>0</v>
      </c>
      <c r="Q6" s="181">
        <f t="shared" ref="Q6:Q34" si="2">SUM(Q5+E6)</f>
        <v>0</v>
      </c>
      <c r="R6" s="116">
        <f t="shared" ref="R6:R35" si="3">SUM(S6:Z6)</f>
        <v>14</v>
      </c>
      <c r="S6" s="10">
        <v>7</v>
      </c>
      <c r="X6" s="10">
        <v>7</v>
      </c>
      <c r="AA6" s="181">
        <f t="shared" ref="AA6:AA35" si="4">SUM(AA5+R6)</f>
        <v>17</v>
      </c>
      <c r="AB6" s="116">
        <f t="shared" ref="AB6:AB35" si="5">SUM(AC6:AI6)</f>
        <v>0</v>
      </c>
      <c r="AJ6" s="181">
        <f>SUM(AJ5+AB6)</f>
        <v>0</v>
      </c>
      <c r="AK6" s="116">
        <f t="shared" ref="AK6:AK35" si="6">SUM(AL6:AO6)</f>
        <v>0</v>
      </c>
      <c r="AP6" s="181">
        <f>SUM(AP5+AK6)</f>
        <v>0</v>
      </c>
      <c r="AQ6" s="116">
        <f t="shared" ref="AQ6:AQ35" si="7">SUM(AR6:AS6)</f>
        <v>2</v>
      </c>
      <c r="AR6" s="10">
        <v>2</v>
      </c>
      <c r="AT6" s="181">
        <f>SUM(AQ6+AT5)</f>
        <v>2</v>
      </c>
      <c r="AU6" s="116">
        <f t="shared" ref="AU6:AU35" si="8">SUM(AV6:AW6)</f>
        <v>0</v>
      </c>
      <c r="AX6" s="181">
        <f>SUM(AU6+AX5)</f>
        <v>0</v>
      </c>
      <c r="AY6" s="116">
        <f t="shared" ref="AY6:AY35" si="9">SUM(AZ6:BC6)</f>
        <v>0</v>
      </c>
      <c r="BD6" s="181">
        <f>SUM(AY6+BD5)</f>
        <v>0</v>
      </c>
      <c r="BE6" s="116">
        <f t="shared" ref="BE6:BE35" si="10">SUM(BF6:BG6)</f>
        <v>0</v>
      </c>
      <c r="BH6" s="181">
        <f>SUM(BE6+BH5)</f>
        <v>1</v>
      </c>
      <c r="BI6" s="116">
        <f t="shared" ref="BI6:BI35" si="11">SUM(BJ6:BK6)</f>
        <v>0</v>
      </c>
      <c r="BL6" s="181">
        <f>SUM(BI6+BL5)</f>
        <v>0</v>
      </c>
      <c r="BM6" s="76" t="s">
        <v>221</v>
      </c>
    </row>
    <row r="7" spans="1:65" x14ac:dyDescent="0.3">
      <c r="A7" s="173">
        <v>42341</v>
      </c>
      <c r="B7" s="134" t="s">
        <v>205</v>
      </c>
      <c r="C7" s="113">
        <f t="shared" si="0"/>
        <v>2</v>
      </c>
      <c r="D7" s="112">
        <f t="shared" ref="D7:D35" si="12">SUM(D6+C7)</f>
        <v>22</v>
      </c>
      <c r="E7" s="116">
        <f t="shared" si="1"/>
        <v>0</v>
      </c>
      <c r="Q7" s="181">
        <f t="shared" si="2"/>
        <v>0</v>
      </c>
      <c r="R7" s="116">
        <f t="shared" si="3"/>
        <v>2</v>
      </c>
      <c r="S7" s="10">
        <v>1</v>
      </c>
      <c r="X7" s="10">
        <v>1</v>
      </c>
      <c r="AA7" s="181">
        <f t="shared" si="4"/>
        <v>19</v>
      </c>
      <c r="AB7" s="116">
        <f t="shared" si="5"/>
        <v>0</v>
      </c>
      <c r="AJ7" s="181">
        <f t="shared" ref="AJ7:AJ35" si="13">SUM(AJ6+AB7)</f>
        <v>0</v>
      </c>
      <c r="AK7" s="116">
        <f t="shared" si="6"/>
        <v>0</v>
      </c>
      <c r="AP7" s="181">
        <f t="shared" ref="AP7:AP35" si="14">SUM(AP6+AK7)</f>
        <v>0</v>
      </c>
      <c r="AQ7" s="116">
        <f t="shared" si="7"/>
        <v>0</v>
      </c>
      <c r="AT7" s="181">
        <f>SUM(AQ7+AT6)</f>
        <v>2</v>
      </c>
      <c r="AU7" s="116">
        <f>SUM(AV7:AW7)</f>
        <v>0</v>
      </c>
      <c r="AX7" s="181">
        <f>SUM(AU7+AX6)</f>
        <v>0</v>
      </c>
      <c r="AY7" s="116">
        <f t="shared" si="9"/>
        <v>0</v>
      </c>
      <c r="BD7" s="181">
        <f t="shared" ref="BD7:BD35" si="15">SUM(AY7+BD6)</f>
        <v>0</v>
      </c>
      <c r="BE7" s="116">
        <f t="shared" si="10"/>
        <v>0</v>
      </c>
      <c r="BH7" s="181">
        <f>SUM(BE7+BH6)</f>
        <v>1</v>
      </c>
      <c r="BI7" s="116">
        <f t="shared" si="11"/>
        <v>0</v>
      </c>
      <c r="BL7" s="181">
        <f>SUM(BI7+BL6)</f>
        <v>0</v>
      </c>
      <c r="BM7" s="76" t="s">
        <v>220</v>
      </c>
    </row>
    <row r="8" spans="1:65" x14ac:dyDescent="0.3">
      <c r="A8" s="173">
        <v>42342</v>
      </c>
      <c r="B8" s="134" t="s">
        <v>215</v>
      </c>
      <c r="C8" s="113">
        <f t="shared" si="0"/>
        <v>0</v>
      </c>
      <c r="D8" s="112">
        <f t="shared" si="12"/>
        <v>22</v>
      </c>
      <c r="E8" s="116">
        <f t="shared" si="1"/>
        <v>0</v>
      </c>
      <c r="Q8" s="181">
        <f t="shared" si="2"/>
        <v>0</v>
      </c>
      <c r="R8" s="116">
        <f t="shared" si="3"/>
        <v>0</v>
      </c>
      <c r="AA8" s="181">
        <f t="shared" si="4"/>
        <v>19</v>
      </c>
      <c r="AB8" s="116">
        <f t="shared" si="5"/>
        <v>0</v>
      </c>
      <c r="AJ8" s="181">
        <f t="shared" si="13"/>
        <v>0</v>
      </c>
      <c r="AK8" s="116">
        <f t="shared" si="6"/>
        <v>0</v>
      </c>
      <c r="AP8" s="181">
        <f t="shared" si="14"/>
        <v>0</v>
      </c>
      <c r="AQ8" s="116">
        <f t="shared" si="7"/>
        <v>0</v>
      </c>
      <c r="AT8" s="181">
        <f t="shared" ref="AT8:AT35" si="16">SUM(AQ8+AT7)</f>
        <v>2</v>
      </c>
      <c r="AU8" s="116">
        <f t="shared" si="8"/>
        <v>0</v>
      </c>
      <c r="AX8" s="181">
        <f t="shared" ref="AX8:AX35" si="17">SUM(AU8+AX7)</f>
        <v>0</v>
      </c>
      <c r="AY8" s="116">
        <f t="shared" si="9"/>
        <v>0</v>
      </c>
      <c r="BD8" s="181">
        <f t="shared" si="15"/>
        <v>0</v>
      </c>
      <c r="BE8" s="116">
        <f t="shared" si="10"/>
        <v>0</v>
      </c>
      <c r="BH8" s="181">
        <f t="shared" ref="BH8:BH35" si="18">SUM(BE8+BH7)</f>
        <v>1</v>
      </c>
      <c r="BI8" s="116">
        <f t="shared" si="11"/>
        <v>0</v>
      </c>
      <c r="BL8" s="181">
        <f t="shared" ref="BL8:BL35" si="19">SUM(BI8+BL7)</f>
        <v>0</v>
      </c>
    </row>
    <row r="9" spans="1:65" x14ac:dyDescent="0.3">
      <c r="A9" s="173">
        <v>42343</v>
      </c>
      <c r="B9" s="134" t="s">
        <v>205</v>
      </c>
      <c r="C9" s="113">
        <f t="shared" si="0"/>
        <v>6</v>
      </c>
      <c r="D9" s="112">
        <f t="shared" si="12"/>
        <v>28</v>
      </c>
      <c r="E9" s="116">
        <f t="shared" si="1"/>
        <v>0</v>
      </c>
      <c r="Q9" s="181">
        <f t="shared" si="2"/>
        <v>0</v>
      </c>
      <c r="R9" s="116">
        <f t="shared" si="3"/>
        <v>6</v>
      </c>
      <c r="S9" s="10">
        <v>2</v>
      </c>
      <c r="U9" s="10">
        <v>2</v>
      </c>
      <c r="W9" s="10">
        <v>1</v>
      </c>
      <c r="X9" s="10">
        <v>1</v>
      </c>
      <c r="AA9" s="181">
        <f t="shared" si="4"/>
        <v>25</v>
      </c>
      <c r="AB9" s="116">
        <f t="shared" si="5"/>
        <v>0</v>
      </c>
      <c r="AJ9" s="181">
        <f t="shared" si="13"/>
        <v>0</v>
      </c>
      <c r="AK9" s="116">
        <f t="shared" si="6"/>
        <v>0</v>
      </c>
      <c r="AP9" s="181">
        <f t="shared" si="14"/>
        <v>0</v>
      </c>
      <c r="AQ9" s="116">
        <f t="shared" si="7"/>
        <v>0</v>
      </c>
      <c r="AT9" s="181">
        <f t="shared" si="16"/>
        <v>2</v>
      </c>
      <c r="AU9" s="116">
        <f t="shared" si="8"/>
        <v>0</v>
      </c>
      <c r="AX9" s="181">
        <f t="shared" si="17"/>
        <v>0</v>
      </c>
      <c r="AY9" s="116">
        <f t="shared" si="9"/>
        <v>0</v>
      </c>
      <c r="BD9" s="181">
        <f t="shared" si="15"/>
        <v>0</v>
      </c>
      <c r="BE9" s="116">
        <f t="shared" si="10"/>
        <v>0</v>
      </c>
      <c r="BH9" s="181">
        <f t="shared" si="18"/>
        <v>1</v>
      </c>
      <c r="BI9" s="116">
        <f t="shared" si="11"/>
        <v>0</v>
      </c>
      <c r="BL9" s="181">
        <f t="shared" si="19"/>
        <v>0</v>
      </c>
      <c r="BM9" s="76" t="s">
        <v>262</v>
      </c>
    </row>
    <row r="10" spans="1:65" x14ac:dyDescent="0.3">
      <c r="A10" s="173">
        <v>42344</v>
      </c>
      <c r="B10" s="134" t="s">
        <v>205</v>
      </c>
      <c r="C10" s="113">
        <f t="shared" si="0"/>
        <v>7</v>
      </c>
      <c r="D10" s="112">
        <f t="shared" si="12"/>
        <v>35</v>
      </c>
      <c r="E10" s="116">
        <f t="shared" si="1"/>
        <v>0</v>
      </c>
      <c r="Q10" s="181">
        <f t="shared" si="2"/>
        <v>0</v>
      </c>
      <c r="R10" s="116">
        <f t="shared" si="3"/>
        <v>3</v>
      </c>
      <c r="S10" s="10">
        <v>3</v>
      </c>
      <c r="AA10" s="181">
        <f t="shared" si="4"/>
        <v>28</v>
      </c>
      <c r="AB10" s="116">
        <f t="shared" si="5"/>
        <v>0</v>
      </c>
      <c r="AJ10" s="181">
        <f t="shared" si="13"/>
        <v>0</v>
      </c>
      <c r="AK10" s="116">
        <f t="shared" si="6"/>
        <v>0</v>
      </c>
      <c r="AP10" s="181">
        <f t="shared" si="14"/>
        <v>0</v>
      </c>
      <c r="AQ10" s="116">
        <f t="shared" si="7"/>
        <v>3</v>
      </c>
      <c r="AR10" s="10">
        <v>3</v>
      </c>
      <c r="AT10" s="181">
        <f t="shared" si="16"/>
        <v>5</v>
      </c>
      <c r="AU10" s="116">
        <f t="shared" si="8"/>
        <v>0</v>
      </c>
      <c r="AX10" s="181">
        <f t="shared" si="17"/>
        <v>0</v>
      </c>
      <c r="AY10" s="116">
        <f t="shared" si="9"/>
        <v>0</v>
      </c>
      <c r="BD10" s="181">
        <f t="shared" si="15"/>
        <v>0</v>
      </c>
      <c r="BE10" s="116">
        <f t="shared" si="10"/>
        <v>1</v>
      </c>
      <c r="BF10" s="10">
        <v>1</v>
      </c>
      <c r="BH10" s="181">
        <f t="shared" si="18"/>
        <v>2</v>
      </c>
      <c r="BI10" s="116">
        <f t="shared" si="11"/>
        <v>0</v>
      </c>
      <c r="BL10" s="181">
        <f t="shared" si="19"/>
        <v>0</v>
      </c>
      <c r="BM10" s="76" t="s">
        <v>263</v>
      </c>
    </row>
    <row r="11" spans="1:65" x14ac:dyDescent="0.3">
      <c r="A11" s="173">
        <v>42345</v>
      </c>
      <c r="B11" s="134" t="s">
        <v>205</v>
      </c>
      <c r="C11" s="113">
        <f t="shared" si="0"/>
        <v>5</v>
      </c>
      <c r="D11" s="112">
        <f t="shared" si="12"/>
        <v>40</v>
      </c>
      <c r="E11" s="116">
        <f t="shared" si="1"/>
        <v>0</v>
      </c>
      <c r="Q11" s="181">
        <f t="shared" si="2"/>
        <v>0</v>
      </c>
      <c r="R11" s="116">
        <f t="shared" si="3"/>
        <v>2</v>
      </c>
      <c r="S11" s="10">
        <v>1</v>
      </c>
      <c r="X11" s="10">
        <v>1</v>
      </c>
      <c r="AA11" s="181">
        <f t="shared" si="4"/>
        <v>30</v>
      </c>
      <c r="AB11" s="116">
        <f t="shared" si="5"/>
        <v>0</v>
      </c>
      <c r="AJ11" s="181">
        <f t="shared" si="13"/>
        <v>0</v>
      </c>
      <c r="AK11" s="116">
        <f t="shared" si="6"/>
        <v>0</v>
      </c>
      <c r="AP11" s="181">
        <f t="shared" si="14"/>
        <v>0</v>
      </c>
      <c r="AQ11" s="116">
        <f t="shared" si="7"/>
        <v>1</v>
      </c>
      <c r="AR11" s="10">
        <v>1</v>
      </c>
      <c r="AT11" s="181">
        <f t="shared" si="16"/>
        <v>6</v>
      </c>
      <c r="AU11" s="116">
        <f t="shared" si="8"/>
        <v>0</v>
      </c>
      <c r="AX11" s="181">
        <f t="shared" si="17"/>
        <v>0</v>
      </c>
      <c r="AY11" s="116">
        <f t="shared" si="9"/>
        <v>0</v>
      </c>
      <c r="BD11" s="181">
        <f t="shared" si="15"/>
        <v>0</v>
      </c>
      <c r="BE11" s="116">
        <f t="shared" si="10"/>
        <v>2</v>
      </c>
      <c r="BF11" s="10">
        <v>2</v>
      </c>
      <c r="BH11" s="181">
        <f t="shared" si="18"/>
        <v>4</v>
      </c>
      <c r="BI11" s="116">
        <f t="shared" si="11"/>
        <v>0</v>
      </c>
      <c r="BL11" s="181">
        <f t="shared" si="19"/>
        <v>0</v>
      </c>
    </row>
    <row r="12" spans="1:65" x14ac:dyDescent="0.3">
      <c r="A12" s="173">
        <v>42346</v>
      </c>
      <c r="B12" s="134" t="s">
        <v>205</v>
      </c>
      <c r="C12" s="113">
        <f t="shared" si="0"/>
        <v>1</v>
      </c>
      <c r="D12" s="112">
        <f t="shared" si="12"/>
        <v>41</v>
      </c>
      <c r="E12" s="116">
        <f t="shared" si="1"/>
        <v>0</v>
      </c>
      <c r="Q12" s="181">
        <f t="shared" si="2"/>
        <v>0</v>
      </c>
      <c r="R12" s="116">
        <f t="shared" si="3"/>
        <v>0</v>
      </c>
      <c r="AA12" s="181">
        <f t="shared" si="4"/>
        <v>30</v>
      </c>
      <c r="AB12" s="116">
        <f t="shared" si="5"/>
        <v>0</v>
      </c>
      <c r="AJ12" s="181">
        <f t="shared" si="13"/>
        <v>0</v>
      </c>
      <c r="AK12" s="116">
        <f t="shared" si="6"/>
        <v>0</v>
      </c>
      <c r="AP12" s="181">
        <f t="shared" si="14"/>
        <v>0</v>
      </c>
      <c r="AQ12" s="116">
        <f t="shared" si="7"/>
        <v>1</v>
      </c>
      <c r="AR12" s="10">
        <v>1</v>
      </c>
      <c r="AT12" s="181">
        <f t="shared" si="16"/>
        <v>7</v>
      </c>
      <c r="AU12" s="116">
        <f t="shared" si="8"/>
        <v>0</v>
      </c>
      <c r="AX12" s="181">
        <f t="shared" si="17"/>
        <v>0</v>
      </c>
      <c r="AY12" s="116">
        <f t="shared" si="9"/>
        <v>0</v>
      </c>
      <c r="BD12" s="181">
        <f t="shared" si="15"/>
        <v>0</v>
      </c>
      <c r="BE12" s="116">
        <f t="shared" si="10"/>
        <v>0</v>
      </c>
      <c r="BH12" s="181">
        <f t="shared" si="18"/>
        <v>4</v>
      </c>
      <c r="BI12" s="116">
        <f t="shared" si="11"/>
        <v>0</v>
      </c>
      <c r="BL12" s="181">
        <f t="shared" si="19"/>
        <v>0</v>
      </c>
    </row>
    <row r="13" spans="1:65" x14ac:dyDescent="0.3">
      <c r="A13" s="173">
        <v>42347</v>
      </c>
      <c r="B13" s="134" t="s">
        <v>205</v>
      </c>
      <c r="C13" s="113">
        <f t="shared" si="0"/>
        <v>2</v>
      </c>
      <c r="D13" s="112">
        <f t="shared" si="12"/>
        <v>43</v>
      </c>
      <c r="E13" s="116">
        <f t="shared" si="1"/>
        <v>0</v>
      </c>
      <c r="Q13" s="181">
        <f t="shared" si="2"/>
        <v>0</v>
      </c>
      <c r="R13" s="116">
        <f>SUM(S13:Z13)</f>
        <v>1</v>
      </c>
      <c r="X13" s="10">
        <v>1</v>
      </c>
      <c r="AA13" s="181">
        <f t="shared" si="4"/>
        <v>31</v>
      </c>
      <c r="AB13" s="116">
        <f t="shared" si="5"/>
        <v>0</v>
      </c>
      <c r="AJ13" s="181">
        <f t="shared" si="13"/>
        <v>0</v>
      </c>
      <c r="AK13" s="116">
        <f t="shared" si="6"/>
        <v>0</v>
      </c>
      <c r="AP13" s="181">
        <f t="shared" si="14"/>
        <v>0</v>
      </c>
      <c r="AQ13" s="116">
        <f t="shared" si="7"/>
        <v>0</v>
      </c>
      <c r="AT13" s="181">
        <f t="shared" si="16"/>
        <v>7</v>
      </c>
      <c r="AU13" s="116">
        <f t="shared" si="8"/>
        <v>0</v>
      </c>
      <c r="AX13" s="181">
        <f t="shared" si="17"/>
        <v>0</v>
      </c>
      <c r="AY13" s="116">
        <f t="shared" si="9"/>
        <v>0</v>
      </c>
      <c r="BD13" s="181">
        <f t="shared" si="15"/>
        <v>0</v>
      </c>
      <c r="BE13" s="116">
        <f t="shared" si="10"/>
        <v>1</v>
      </c>
      <c r="BF13" s="10">
        <v>1</v>
      </c>
      <c r="BH13" s="181">
        <f t="shared" si="18"/>
        <v>5</v>
      </c>
      <c r="BI13" s="116">
        <f t="shared" si="11"/>
        <v>0</v>
      </c>
      <c r="BL13" s="181">
        <f t="shared" si="19"/>
        <v>0</v>
      </c>
      <c r="BM13" s="76" t="s">
        <v>221</v>
      </c>
    </row>
    <row r="14" spans="1:65" x14ac:dyDescent="0.3">
      <c r="A14" s="173">
        <v>42348</v>
      </c>
      <c r="B14" s="134" t="s">
        <v>215</v>
      </c>
      <c r="C14" s="113">
        <f t="shared" si="0"/>
        <v>0</v>
      </c>
      <c r="D14" s="112">
        <f t="shared" si="12"/>
        <v>43</v>
      </c>
      <c r="E14" s="116">
        <f t="shared" si="1"/>
        <v>0</v>
      </c>
      <c r="Q14" s="181">
        <f t="shared" si="2"/>
        <v>0</v>
      </c>
      <c r="R14" s="116">
        <f t="shared" si="3"/>
        <v>0</v>
      </c>
      <c r="AA14" s="181">
        <f t="shared" si="4"/>
        <v>31</v>
      </c>
      <c r="AB14" s="116">
        <f t="shared" si="5"/>
        <v>0</v>
      </c>
      <c r="AJ14" s="181">
        <f t="shared" si="13"/>
        <v>0</v>
      </c>
      <c r="AK14" s="116">
        <f t="shared" si="6"/>
        <v>0</v>
      </c>
      <c r="AP14" s="181">
        <f t="shared" si="14"/>
        <v>0</v>
      </c>
      <c r="AQ14" s="116">
        <f t="shared" si="7"/>
        <v>0</v>
      </c>
      <c r="AT14" s="181">
        <f t="shared" si="16"/>
        <v>7</v>
      </c>
      <c r="AU14" s="116">
        <f t="shared" si="8"/>
        <v>0</v>
      </c>
      <c r="AX14" s="181">
        <f t="shared" si="17"/>
        <v>0</v>
      </c>
      <c r="AY14" s="116">
        <f t="shared" si="9"/>
        <v>0</v>
      </c>
      <c r="BD14" s="181">
        <f t="shared" si="15"/>
        <v>0</v>
      </c>
      <c r="BE14" s="116">
        <f t="shared" si="10"/>
        <v>0</v>
      </c>
      <c r="BH14" s="181">
        <f t="shared" si="18"/>
        <v>5</v>
      </c>
      <c r="BI14" s="116">
        <f t="shared" si="11"/>
        <v>0</v>
      </c>
      <c r="BL14" s="181">
        <f t="shared" si="19"/>
        <v>0</v>
      </c>
    </row>
    <row r="15" spans="1:65" x14ac:dyDescent="0.3">
      <c r="A15" s="173">
        <v>42349</v>
      </c>
      <c r="B15" s="134" t="s">
        <v>215</v>
      </c>
      <c r="C15" s="113">
        <f t="shared" si="0"/>
        <v>0</v>
      </c>
      <c r="D15" s="112">
        <f t="shared" si="12"/>
        <v>43</v>
      </c>
      <c r="E15" s="116">
        <f t="shared" si="1"/>
        <v>0</v>
      </c>
      <c r="Q15" s="181">
        <f t="shared" si="2"/>
        <v>0</v>
      </c>
      <c r="R15" s="116">
        <f t="shared" si="3"/>
        <v>0</v>
      </c>
      <c r="AA15" s="181">
        <f t="shared" si="4"/>
        <v>31</v>
      </c>
      <c r="AB15" s="116">
        <f t="shared" si="5"/>
        <v>0</v>
      </c>
      <c r="AJ15" s="181">
        <f t="shared" si="13"/>
        <v>0</v>
      </c>
      <c r="AK15" s="116">
        <f t="shared" si="6"/>
        <v>0</v>
      </c>
      <c r="AP15" s="181">
        <f t="shared" si="14"/>
        <v>0</v>
      </c>
      <c r="AQ15" s="116">
        <f t="shared" si="7"/>
        <v>0</v>
      </c>
      <c r="AT15" s="181">
        <f t="shared" si="16"/>
        <v>7</v>
      </c>
      <c r="AU15" s="116">
        <f t="shared" si="8"/>
        <v>0</v>
      </c>
      <c r="AX15" s="181">
        <f t="shared" si="17"/>
        <v>0</v>
      </c>
      <c r="AY15" s="116">
        <f t="shared" si="9"/>
        <v>0</v>
      </c>
      <c r="BD15" s="181">
        <f t="shared" si="15"/>
        <v>0</v>
      </c>
      <c r="BE15" s="116">
        <f t="shared" si="10"/>
        <v>0</v>
      </c>
      <c r="BH15" s="181">
        <f t="shared" si="18"/>
        <v>5</v>
      </c>
      <c r="BI15" s="116">
        <f t="shared" si="11"/>
        <v>0</v>
      </c>
      <c r="BL15" s="181">
        <f t="shared" si="19"/>
        <v>0</v>
      </c>
    </row>
    <row r="16" spans="1:65" x14ac:dyDescent="0.3">
      <c r="A16" s="173">
        <v>42350</v>
      </c>
      <c r="B16" s="134" t="s">
        <v>205</v>
      </c>
      <c r="C16" s="113">
        <f t="shared" si="0"/>
        <v>7</v>
      </c>
      <c r="D16" s="112">
        <f t="shared" si="12"/>
        <v>50</v>
      </c>
      <c r="E16" s="116">
        <f t="shared" si="1"/>
        <v>0</v>
      </c>
      <c r="Q16" s="181">
        <f t="shared" si="2"/>
        <v>0</v>
      </c>
      <c r="R16" s="116">
        <f t="shared" si="3"/>
        <v>5</v>
      </c>
      <c r="S16" s="10">
        <v>1</v>
      </c>
      <c r="U16" s="10">
        <v>1</v>
      </c>
      <c r="X16" s="10">
        <v>2</v>
      </c>
      <c r="Z16" s="10">
        <v>1</v>
      </c>
      <c r="AA16" s="181">
        <f t="shared" si="4"/>
        <v>36</v>
      </c>
      <c r="AB16" s="116">
        <f t="shared" si="5"/>
        <v>0</v>
      </c>
      <c r="AJ16" s="181">
        <f t="shared" si="13"/>
        <v>0</v>
      </c>
      <c r="AK16" s="116">
        <f t="shared" si="6"/>
        <v>0</v>
      </c>
      <c r="AP16" s="181">
        <f t="shared" si="14"/>
        <v>0</v>
      </c>
      <c r="AQ16" s="116">
        <f t="shared" si="7"/>
        <v>1</v>
      </c>
      <c r="AR16" s="10">
        <v>1</v>
      </c>
      <c r="AT16" s="181">
        <f t="shared" si="16"/>
        <v>8</v>
      </c>
      <c r="AU16" s="116">
        <f t="shared" si="8"/>
        <v>0</v>
      </c>
      <c r="AX16" s="181">
        <f t="shared" si="17"/>
        <v>0</v>
      </c>
      <c r="AY16" s="116">
        <f t="shared" si="9"/>
        <v>0</v>
      </c>
      <c r="BD16" s="181">
        <f t="shared" si="15"/>
        <v>0</v>
      </c>
      <c r="BE16" s="116">
        <f t="shared" si="10"/>
        <v>1</v>
      </c>
      <c r="BF16" s="10">
        <v>1</v>
      </c>
      <c r="BH16" s="181">
        <f t="shared" si="18"/>
        <v>6</v>
      </c>
      <c r="BI16" s="116">
        <f t="shared" si="11"/>
        <v>0</v>
      </c>
      <c r="BL16" s="181">
        <f t="shared" si="19"/>
        <v>0</v>
      </c>
      <c r="BM16" s="76" t="s">
        <v>261</v>
      </c>
    </row>
    <row r="17" spans="1:65" x14ac:dyDescent="0.3">
      <c r="A17" s="173">
        <v>42351</v>
      </c>
      <c r="B17" s="134" t="s">
        <v>205</v>
      </c>
      <c r="C17" s="113">
        <f t="shared" si="0"/>
        <v>10</v>
      </c>
      <c r="D17" s="112">
        <f t="shared" si="12"/>
        <v>60</v>
      </c>
      <c r="E17" s="116">
        <f t="shared" si="1"/>
        <v>0</v>
      </c>
      <c r="Q17" s="181">
        <f t="shared" si="2"/>
        <v>0</v>
      </c>
      <c r="R17" s="116">
        <f t="shared" si="3"/>
        <v>10</v>
      </c>
      <c r="S17" s="10">
        <v>7</v>
      </c>
      <c r="U17" s="10">
        <v>2</v>
      </c>
      <c r="X17" s="10">
        <v>1</v>
      </c>
      <c r="AA17" s="181">
        <f t="shared" si="4"/>
        <v>46</v>
      </c>
      <c r="AB17" s="116">
        <f t="shared" si="5"/>
        <v>0</v>
      </c>
      <c r="AJ17" s="181">
        <f t="shared" si="13"/>
        <v>0</v>
      </c>
      <c r="AK17" s="116">
        <f t="shared" si="6"/>
        <v>0</v>
      </c>
      <c r="AP17" s="181">
        <f t="shared" si="14"/>
        <v>0</v>
      </c>
      <c r="AQ17" s="116">
        <f t="shared" si="7"/>
        <v>0</v>
      </c>
      <c r="AT17" s="181">
        <f t="shared" si="16"/>
        <v>8</v>
      </c>
      <c r="AU17" s="116">
        <f t="shared" si="8"/>
        <v>0</v>
      </c>
      <c r="AX17" s="181">
        <f t="shared" si="17"/>
        <v>0</v>
      </c>
      <c r="AY17" s="116">
        <f t="shared" si="9"/>
        <v>0</v>
      </c>
      <c r="BD17" s="181">
        <f t="shared" si="15"/>
        <v>0</v>
      </c>
      <c r="BE17" s="116">
        <f t="shared" si="10"/>
        <v>0</v>
      </c>
      <c r="BH17" s="181">
        <f t="shared" si="18"/>
        <v>6</v>
      </c>
      <c r="BI17" s="116">
        <f t="shared" si="11"/>
        <v>0</v>
      </c>
      <c r="BL17" s="181">
        <f t="shared" si="19"/>
        <v>0</v>
      </c>
      <c r="BM17" s="76" t="s">
        <v>260</v>
      </c>
    </row>
    <row r="18" spans="1:65" x14ac:dyDescent="0.3">
      <c r="A18" s="173">
        <v>42352</v>
      </c>
      <c r="B18" s="134" t="s">
        <v>205</v>
      </c>
      <c r="C18" s="113">
        <f t="shared" si="0"/>
        <v>0</v>
      </c>
      <c r="D18" s="112">
        <f t="shared" si="12"/>
        <v>60</v>
      </c>
      <c r="E18" s="116">
        <f t="shared" si="1"/>
        <v>0</v>
      </c>
      <c r="Q18" s="181">
        <f t="shared" si="2"/>
        <v>0</v>
      </c>
      <c r="R18" s="116">
        <f t="shared" si="3"/>
        <v>0</v>
      </c>
      <c r="AA18" s="181">
        <f t="shared" si="4"/>
        <v>46</v>
      </c>
      <c r="AB18" s="116">
        <f t="shared" si="5"/>
        <v>0</v>
      </c>
      <c r="AJ18" s="181">
        <f t="shared" si="13"/>
        <v>0</v>
      </c>
      <c r="AK18" s="116">
        <f t="shared" si="6"/>
        <v>0</v>
      </c>
      <c r="AP18" s="181">
        <f t="shared" si="14"/>
        <v>0</v>
      </c>
      <c r="AQ18" s="116">
        <f t="shared" si="7"/>
        <v>0</v>
      </c>
      <c r="AT18" s="181">
        <f t="shared" si="16"/>
        <v>8</v>
      </c>
      <c r="AU18" s="116">
        <f t="shared" si="8"/>
        <v>0</v>
      </c>
      <c r="AX18" s="181">
        <f t="shared" si="17"/>
        <v>0</v>
      </c>
      <c r="AY18" s="116">
        <f t="shared" si="9"/>
        <v>0</v>
      </c>
      <c r="BD18" s="181">
        <f t="shared" si="15"/>
        <v>0</v>
      </c>
      <c r="BE18" s="116">
        <f t="shared" si="10"/>
        <v>0</v>
      </c>
      <c r="BH18" s="181">
        <f t="shared" si="18"/>
        <v>6</v>
      </c>
      <c r="BI18" s="116">
        <f t="shared" si="11"/>
        <v>0</v>
      </c>
      <c r="BL18" s="181">
        <f t="shared" si="19"/>
        <v>0</v>
      </c>
      <c r="BM18" s="76" t="s">
        <v>222</v>
      </c>
    </row>
    <row r="19" spans="1:65" x14ac:dyDescent="0.3">
      <c r="A19" s="173">
        <v>42353</v>
      </c>
      <c r="B19" s="134" t="s">
        <v>205</v>
      </c>
      <c r="C19" s="113">
        <f t="shared" si="0"/>
        <v>0</v>
      </c>
      <c r="D19" s="112">
        <f t="shared" si="12"/>
        <v>60</v>
      </c>
      <c r="E19" s="116">
        <f t="shared" si="1"/>
        <v>0</v>
      </c>
      <c r="Q19" s="181">
        <f t="shared" si="2"/>
        <v>0</v>
      </c>
      <c r="R19" s="116">
        <f t="shared" si="3"/>
        <v>0</v>
      </c>
      <c r="AA19" s="181">
        <f t="shared" si="4"/>
        <v>46</v>
      </c>
      <c r="AB19" s="116">
        <f t="shared" si="5"/>
        <v>0</v>
      </c>
      <c r="AJ19" s="181">
        <f t="shared" si="13"/>
        <v>0</v>
      </c>
      <c r="AK19" s="116">
        <f t="shared" si="6"/>
        <v>0</v>
      </c>
      <c r="AP19" s="181">
        <f t="shared" si="14"/>
        <v>0</v>
      </c>
      <c r="AQ19" s="116">
        <f t="shared" si="7"/>
        <v>0</v>
      </c>
      <c r="AT19" s="181">
        <f t="shared" si="16"/>
        <v>8</v>
      </c>
      <c r="AU19" s="116">
        <f t="shared" si="8"/>
        <v>0</v>
      </c>
      <c r="AX19" s="181">
        <f t="shared" si="17"/>
        <v>0</v>
      </c>
      <c r="AY19" s="116">
        <f t="shared" si="9"/>
        <v>0</v>
      </c>
      <c r="BD19" s="181">
        <f t="shared" si="15"/>
        <v>0</v>
      </c>
      <c r="BE19" s="116">
        <f t="shared" si="10"/>
        <v>0</v>
      </c>
      <c r="BH19" s="181">
        <f t="shared" si="18"/>
        <v>6</v>
      </c>
      <c r="BI19" s="116">
        <f t="shared" si="11"/>
        <v>0</v>
      </c>
      <c r="BL19" s="181">
        <f t="shared" si="19"/>
        <v>0</v>
      </c>
    </row>
    <row r="20" spans="1:65" x14ac:dyDescent="0.3">
      <c r="A20" s="173">
        <v>42354</v>
      </c>
      <c r="B20" s="134" t="s">
        <v>205</v>
      </c>
      <c r="C20" s="113">
        <f t="shared" si="0"/>
        <v>1</v>
      </c>
      <c r="D20" s="112">
        <f t="shared" si="12"/>
        <v>61</v>
      </c>
      <c r="E20" s="116">
        <f t="shared" si="1"/>
        <v>0</v>
      </c>
      <c r="Q20" s="181">
        <f t="shared" si="2"/>
        <v>0</v>
      </c>
      <c r="R20" s="116">
        <f t="shared" si="3"/>
        <v>1</v>
      </c>
      <c r="W20" s="10">
        <v>1</v>
      </c>
      <c r="AA20" s="181">
        <f t="shared" si="4"/>
        <v>47</v>
      </c>
      <c r="AB20" s="116">
        <f t="shared" si="5"/>
        <v>0</v>
      </c>
      <c r="AJ20" s="181">
        <f t="shared" si="13"/>
        <v>0</v>
      </c>
      <c r="AK20" s="116">
        <f t="shared" si="6"/>
        <v>0</v>
      </c>
      <c r="AP20" s="181">
        <f t="shared" si="14"/>
        <v>0</v>
      </c>
      <c r="AQ20" s="116">
        <f t="shared" si="7"/>
        <v>0</v>
      </c>
      <c r="AT20" s="181">
        <f t="shared" si="16"/>
        <v>8</v>
      </c>
      <c r="AU20" s="116">
        <f t="shared" si="8"/>
        <v>0</v>
      </c>
      <c r="AX20" s="181">
        <f t="shared" si="17"/>
        <v>0</v>
      </c>
      <c r="AY20" s="116">
        <f t="shared" si="9"/>
        <v>0</v>
      </c>
      <c r="BD20" s="181">
        <f t="shared" si="15"/>
        <v>0</v>
      </c>
      <c r="BE20" s="116">
        <f t="shared" si="10"/>
        <v>0</v>
      </c>
      <c r="BH20" s="181">
        <f t="shared" si="18"/>
        <v>6</v>
      </c>
      <c r="BI20" s="116">
        <f t="shared" si="11"/>
        <v>0</v>
      </c>
      <c r="BL20" s="181">
        <f t="shared" si="19"/>
        <v>0</v>
      </c>
      <c r="BM20" s="76" t="s">
        <v>259</v>
      </c>
    </row>
    <row r="21" spans="1:65" x14ac:dyDescent="0.3">
      <c r="A21" s="173">
        <v>42355</v>
      </c>
      <c r="B21" s="134" t="s">
        <v>215</v>
      </c>
      <c r="C21" s="113">
        <f t="shared" si="0"/>
        <v>0</v>
      </c>
      <c r="D21" s="112">
        <f t="shared" si="12"/>
        <v>61</v>
      </c>
      <c r="E21" s="116">
        <f t="shared" si="1"/>
        <v>0</v>
      </c>
      <c r="Q21" s="181">
        <f t="shared" si="2"/>
        <v>0</v>
      </c>
      <c r="R21" s="116">
        <f t="shared" si="3"/>
        <v>0</v>
      </c>
      <c r="AA21" s="181">
        <f t="shared" si="4"/>
        <v>47</v>
      </c>
      <c r="AB21" s="116">
        <f t="shared" si="5"/>
        <v>0</v>
      </c>
      <c r="AJ21" s="181">
        <f t="shared" si="13"/>
        <v>0</v>
      </c>
      <c r="AK21" s="116">
        <f t="shared" si="6"/>
        <v>0</v>
      </c>
      <c r="AP21" s="181">
        <f t="shared" si="14"/>
        <v>0</v>
      </c>
      <c r="AQ21" s="116">
        <f t="shared" si="7"/>
        <v>0</v>
      </c>
      <c r="AT21" s="181">
        <f t="shared" si="16"/>
        <v>8</v>
      </c>
      <c r="AU21" s="116">
        <f t="shared" si="8"/>
        <v>0</v>
      </c>
      <c r="AX21" s="181">
        <f t="shared" si="17"/>
        <v>0</v>
      </c>
      <c r="AY21" s="116">
        <f t="shared" si="9"/>
        <v>0</v>
      </c>
      <c r="BD21" s="181">
        <f t="shared" si="15"/>
        <v>0</v>
      </c>
      <c r="BE21" s="116">
        <f t="shared" si="10"/>
        <v>0</v>
      </c>
      <c r="BH21" s="181">
        <f t="shared" si="18"/>
        <v>6</v>
      </c>
      <c r="BI21" s="116">
        <f t="shared" si="11"/>
        <v>0</v>
      </c>
      <c r="BL21" s="181">
        <f t="shared" si="19"/>
        <v>0</v>
      </c>
      <c r="BM21" s="76" t="s">
        <v>224</v>
      </c>
    </row>
    <row r="22" spans="1:65" x14ac:dyDescent="0.3">
      <c r="A22" s="173">
        <v>42356</v>
      </c>
      <c r="B22" s="134" t="s">
        <v>215</v>
      </c>
      <c r="C22" s="113">
        <f t="shared" si="0"/>
        <v>0</v>
      </c>
      <c r="D22" s="112">
        <f t="shared" si="12"/>
        <v>61</v>
      </c>
      <c r="E22" s="116">
        <f t="shared" si="1"/>
        <v>0</v>
      </c>
      <c r="Q22" s="181">
        <f t="shared" si="2"/>
        <v>0</v>
      </c>
      <c r="R22" s="116">
        <f t="shared" si="3"/>
        <v>0</v>
      </c>
      <c r="AA22" s="181">
        <f t="shared" si="4"/>
        <v>47</v>
      </c>
      <c r="AB22" s="116">
        <f t="shared" si="5"/>
        <v>0</v>
      </c>
      <c r="AJ22" s="181">
        <f t="shared" si="13"/>
        <v>0</v>
      </c>
      <c r="AK22" s="116">
        <f t="shared" si="6"/>
        <v>0</v>
      </c>
      <c r="AP22" s="181">
        <f t="shared" si="14"/>
        <v>0</v>
      </c>
      <c r="AQ22" s="116">
        <f t="shared" si="7"/>
        <v>0</v>
      </c>
      <c r="AT22" s="181">
        <f t="shared" si="16"/>
        <v>8</v>
      </c>
      <c r="AU22" s="116">
        <f t="shared" si="8"/>
        <v>0</v>
      </c>
      <c r="AX22" s="181">
        <f t="shared" si="17"/>
        <v>0</v>
      </c>
      <c r="AY22" s="116">
        <f t="shared" si="9"/>
        <v>0</v>
      </c>
      <c r="BD22" s="181">
        <f t="shared" si="15"/>
        <v>0</v>
      </c>
      <c r="BE22" s="116">
        <f t="shared" si="10"/>
        <v>0</v>
      </c>
      <c r="BH22" s="181">
        <f t="shared" si="18"/>
        <v>6</v>
      </c>
      <c r="BI22" s="116">
        <f t="shared" si="11"/>
        <v>0</v>
      </c>
      <c r="BL22" s="181">
        <f t="shared" si="19"/>
        <v>0</v>
      </c>
    </row>
    <row r="23" spans="1:65" x14ac:dyDescent="0.3">
      <c r="A23" s="173">
        <v>42357</v>
      </c>
      <c r="B23" s="134" t="s">
        <v>205</v>
      </c>
      <c r="C23" s="113">
        <f t="shared" si="0"/>
        <v>2</v>
      </c>
      <c r="D23" s="112">
        <f t="shared" si="12"/>
        <v>63</v>
      </c>
      <c r="E23" s="116">
        <f t="shared" si="1"/>
        <v>0</v>
      </c>
      <c r="Q23" s="181">
        <f t="shared" si="2"/>
        <v>0</v>
      </c>
      <c r="R23" s="116">
        <f t="shared" si="3"/>
        <v>2</v>
      </c>
      <c r="U23" s="10">
        <v>1</v>
      </c>
      <c r="X23" s="10">
        <v>1</v>
      </c>
      <c r="AA23" s="181">
        <f t="shared" si="4"/>
        <v>49</v>
      </c>
      <c r="AB23" s="116">
        <f t="shared" si="5"/>
        <v>0</v>
      </c>
      <c r="AJ23" s="181">
        <f t="shared" si="13"/>
        <v>0</v>
      </c>
      <c r="AK23" s="116">
        <f t="shared" si="6"/>
        <v>0</v>
      </c>
      <c r="AP23" s="181">
        <f t="shared" si="14"/>
        <v>0</v>
      </c>
      <c r="AQ23" s="116">
        <f t="shared" si="7"/>
        <v>0</v>
      </c>
      <c r="AT23" s="181">
        <f t="shared" si="16"/>
        <v>8</v>
      </c>
      <c r="AU23" s="116">
        <f t="shared" si="8"/>
        <v>0</v>
      </c>
      <c r="AX23" s="181">
        <f t="shared" si="17"/>
        <v>0</v>
      </c>
      <c r="AY23" s="116">
        <f t="shared" si="9"/>
        <v>0</v>
      </c>
      <c r="BD23" s="181">
        <f t="shared" si="15"/>
        <v>0</v>
      </c>
      <c r="BE23" s="116">
        <f t="shared" si="10"/>
        <v>0</v>
      </c>
      <c r="BH23" s="181">
        <f t="shared" si="18"/>
        <v>6</v>
      </c>
      <c r="BI23" s="116">
        <f t="shared" si="11"/>
        <v>0</v>
      </c>
      <c r="BL23" s="181">
        <f t="shared" si="19"/>
        <v>0</v>
      </c>
    </row>
    <row r="24" spans="1:65" x14ac:dyDescent="0.3">
      <c r="A24" s="173">
        <v>42358</v>
      </c>
      <c r="B24" s="134" t="s">
        <v>205</v>
      </c>
      <c r="C24" s="113">
        <f t="shared" si="0"/>
        <v>4</v>
      </c>
      <c r="D24" s="112">
        <f t="shared" si="12"/>
        <v>67</v>
      </c>
      <c r="E24" s="116">
        <f t="shared" si="1"/>
        <v>0</v>
      </c>
      <c r="Q24" s="181">
        <f t="shared" si="2"/>
        <v>0</v>
      </c>
      <c r="R24" s="116">
        <f t="shared" si="3"/>
        <v>4</v>
      </c>
      <c r="S24" s="10">
        <v>2</v>
      </c>
      <c r="X24" s="10">
        <v>2</v>
      </c>
      <c r="AA24" s="181">
        <f t="shared" si="4"/>
        <v>53</v>
      </c>
      <c r="AB24" s="116">
        <f t="shared" si="5"/>
        <v>0</v>
      </c>
      <c r="AJ24" s="181">
        <f t="shared" si="13"/>
        <v>0</v>
      </c>
      <c r="AK24" s="116">
        <f t="shared" si="6"/>
        <v>0</v>
      </c>
      <c r="AP24" s="181">
        <f t="shared" si="14"/>
        <v>0</v>
      </c>
      <c r="AQ24" s="116">
        <f t="shared" si="7"/>
        <v>0</v>
      </c>
      <c r="AT24" s="181">
        <f t="shared" si="16"/>
        <v>8</v>
      </c>
      <c r="AU24" s="116">
        <f t="shared" si="8"/>
        <v>0</v>
      </c>
      <c r="AX24" s="181">
        <f t="shared" si="17"/>
        <v>0</v>
      </c>
      <c r="AY24" s="116">
        <f t="shared" si="9"/>
        <v>0</v>
      </c>
      <c r="BD24" s="181">
        <f t="shared" si="15"/>
        <v>0</v>
      </c>
      <c r="BE24" s="116">
        <f t="shared" si="10"/>
        <v>0</v>
      </c>
      <c r="BH24" s="181">
        <f t="shared" si="18"/>
        <v>6</v>
      </c>
      <c r="BI24" s="116">
        <f t="shared" si="11"/>
        <v>0</v>
      </c>
      <c r="BL24" s="181">
        <f t="shared" si="19"/>
        <v>0</v>
      </c>
      <c r="BM24" s="76" t="s">
        <v>223</v>
      </c>
    </row>
    <row r="25" spans="1:65" x14ac:dyDescent="0.3">
      <c r="A25" s="173">
        <v>42359</v>
      </c>
      <c r="B25" s="134" t="s">
        <v>205</v>
      </c>
      <c r="C25" s="113">
        <f t="shared" si="0"/>
        <v>0</v>
      </c>
      <c r="D25" s="112">
        <f t="shared" si="12"/>
        <v>67</v>
      </c>
      <c r="E25" s="116">
        <f t="shared" si="1"/>
        <v>0</v>
      </c>
      <c r="Q25" s="181">
        <f t="shared" si="2"/>
        <v>0</v>
      </c>
      <c r="R25" s="116">
        <f t="shared" si="3"/>
        <v>0</v>
      </c>
      <c r="AA25" s="181">
        <f t="shared" si="4"/>
        <v>53</v>
      </c>
      <c r="AB25" s="116">
        <f t="shared" si="5"/>
        <v>0</v>
      </c>
      <c r="AJ25" s="181">
        <f t="shared" si="13"/>
        <v>0</v>
      </c>
      <c r="AK25" s="116">
        <f t="shared" si="6"/>
        <v>0</v>
      </c>
      <c r="AP25" s="181">
        <f t="shared" si="14"/>
        <v>0</v>
      </c>
      <c r="AQ25" s="116">
        <f t="shared" si="7"/>
        <v>0</v>
      </c>
      <c r="AT25" s="181">
        <f t="shared" si="16"/>
        <v>8</v>
      </c>
      <c r="AU25" s="116">
        <f t="shared" si="8"/>
        <v>0</v>
      </c>
      <c r="AX25" s="181">
        <f t="shared" si="17"/>
        <v>0</v>
      </c>
      <c r="AY25" s="116">
        <f t="shared" si="9"/>
        <v>0</v>
      </c>
      <c r="BD25" s="181">
        <f t="shared" si="15"/>
        <v>0</v>
      </c>
      <c r="BE25" s="116">
        <f t="shared" si="10"/>
        <v>0</v>
      </c>
      <c r="BH25" s="181">
        <f t="shared" si="18"/>
        <v>6</v>
      </c>
      <c r="BI25" s="116">
        <f t="shared" si="11"/>
        <v>0</v>
      </c>
      <c r="BL25" s="181">
        <f t="shared" si="19"/>
        <v>0</v>
      </c>
      <c r="BM25" s="76" t="s">
        <v>222</v>
      </c>
    </row>
    <row r="26" spans="1:65" x14ac:dyDescent="0.3">
      <c r="A26" s="173">
        <v>42360</v>
      </c>
      <c r="B26" s="134" t="s">
        <v>205</v>
      </c>
      <c r="C26" s="113">
        <f t="shared" si="0"/>
        <v>11</v>
      </c>
      <c r="D26" s="112">
        <f t="shared" si="12"/>
        <v>78</v>
      </c>
      <c r="E26" s="116">
        <f t="shared" si="1"/>
        <v>0</v>
      </c>
      <c r="Q26" s="181">
        <f t="shared" si="2"/>
        <v>0</v>
      </c>
      <c r="R26" s="116">
        <f t="shared" si="3"/>
        <v>11</v>
      </c>
      <c r="S26" s="10">
        <v>7</v>
      </c>
      <c r="U26" s="10">
        <v>1</v>
      </c>
      <c r="X26" s="10">
        <v>3</v>
      </c>
      <c r="AA26" s="181">
        <f t="shared" si="4"/>
        <v>64</v>
      </c>
      <c r="AB26" s="116">
        <f t="shared" si="5"/>
        <v>0</v>
      </c>
      <c r="AJ26" s="181">
        <f t="shared" si="13"/>
        <v>0</v>
      </c>
      <c r="AK26" s="116">
        <f t="shared" si="6"/>
        <v>0</v>
      </c>
      <c r="AP26" s="181">
        <f t="shared" si="14"/>
        <v>0</v>
      </c>
      <c r="AQ26" s="116">
        <f t="shared" si="7"/>
        <v>0</v>
      </c>
      <c r="AT26" s="181">
        <f t="shared" si="16"/>
        <v>8</v>
      </c>
      <c r="AU26" s="116">
        <f t="shared" si="8"/>
        <v>0</v>
      </c>
      <c r="AX26" s="181">
        <f t="shared" si="17"/>
        <v>0</v>
      </c>
      <c r="AY26" s="116">
        <f t="shared" si="9"/>
        <v>0</v>
      </c>
      <c r="BD26" s="181">
        <f t="shared" si="15"/>
        <v>0</v>
      </c>
      <c r="BE26" s="116">
        <f t="shared" si="10"/>
        <v>0</v>
      </c>
      <c r="BH26" s="181">
        <f t="shared" si="18"/>
        <v>6</v>
      </c>
      <c r="BI26" s="116">
        <f t="shared" si="11"/>
        <v>0</v>
      </c>
      <c r="BL26" s="181">
        <f t="shared" si="19"/>
        <v>0</v>
      </c>
    </row>
    <row r="27" spans="1:65" x14ac:dyDescent="0.3">
      <c r="A27" s="173">
        <v>42361</v>
      </c>
      <c r="B27" s="134" t="s">
        <v>205</v>
      </c>
      <c r="C27" s="113">
        <f t="shared" si="0"/>
        <v>0</v>
      </c>
      <c r="D27" s="112">
        <f t="shared" si="12"/>
        <v>78</v>
      </c>
      <c r="E27" s="116">
        <f t="shared" si="1"/>
        <v>0</v>
      </c>
      <c r="Q27" s="181">
        <f t="shared" si="2"/>
        <v>0</v>
      </c>
      <c r="R27" s="116">
        <f>SUM(S27:Z27)</f>
        <v>0</v>
      </c>
      <c r="AA27" s="181">
        <f t="shared" si="4"/>
        <v>64</v>
      </c>
      <c r="AB27" s="116">
        <f t="shared" si="5"/>
        <v>0</v>
      </c>
      <c r="AJ27" s="181">
        <f t="shared" si="13"/>
        <v>0</v>
      </c>
      <c r="AK27" s="116">
        <f t="shared" si="6"/>
        <v>0</v>
      </c>
      <c r="AP27" s="181">
        <f t="shared" si="14"/>
        <v>0</v>
      </c>
      <c r="AQ27" s="116">
        <f t="shared" si="7"/>
        <v>0</v>
      </c>
      <c r="AT27" s="181">
        <f t="shared" si="16"/>
        <v>8</v>
      </c>
      <c r="AU27" s="116">
        <f t="shared" si="8"/>
        <v>0</v>
      </c>
      <c r="AX27" s="181">
        <f t="shared" si="17"/>
        <v>0</v>
      </c>
      <c r="AY27" s="116">
        <f t="shared" si="9"/>
        <v>0</v>
      </c>
      <c r="BD27" s="181">
        <f t="shared" si="15"/>
        <v>0</v>
      </c>
      <c r="BE27" s="116">
        <f t="shared" si="10"/>
        <v>0</v>
      </c>
      <c r="BH27" s="181">
        <f t="shared" si="18"/>
        <v>6</v>
      </c>
      <c r="BI27" s="116">
        <f t="shared" si="11"/>
        <v>0</v>
      </c>
      <c r="BL27" s="181">
        <f t="shared" si="19"/>
        <v>0</v>
      </c>
      <c r="BM27" s="76" t="s">
        <v>222</v>
      </c>
    </row>
    <row r="28" spans="1:65" x14ac:dyDescent="0.3">
      <c r="A28" s="173">
        <v>42362</v>
      </c>
      <c r="B28" s="134" t="s">
        <v>215</v>
      </c>
      <c r="C28" s="113">
        <f t="shared" si="0"/>
        <v>0</v>
      </c>
      <c r="D28" s="112">
        <f t="shared" si="12"/>
        <v>78</v>
      </c>
      <c r="E28" s="116">
        <f t="shared" si="1"/>
        <v>0</v>
      </c>
      <c r="Q28" s="181">
        <f t="shared" si="2"/>
        <v>0</v>
      </c>
      <c r="R28" s="116">
        <f t="shared" si="3"/>
        <v>0</v>
      </c>
      <c r="AA28" s="181">
        <f t="shared" si="4"/>
        <v>64</v>
      </c>
      <c r="AB28" s="116">
        <f t="shared" si="5"/>
        <v>0</v>
      </c>
      <c r="AJ28" s="181">
        <f t="shared" si="13"/>
        <v>0</v>
      </c>
      <c r="AK28" s="116">
        <f t="shared" si="6"/>
        <v>0</v>
      </c>
      <c r="AP28" s="181">
        <f t="shared" si="14"/>
        <v>0</v>
      </c>
      <c r="AQ28" s="116">
        <f t="shared" si="7"/>
        <v>0</v>
      </c>
      <c r="AT28" s="181">
        <f t="shared" si="16"/>
        <v>8</v>
      </c>
      <c r="AU28" s="116">
        <f t="shared" si="8"/>
        <v>0</v>
      </c>
      <c r="AX28" s="181">
        <f t="shared" si="17"/>
        <v>0</v>
      </c>
      <c r="AY28" s="116">
        <f t="shared" si="9"/>
        <v>0</v>
      </c>
      <c r="BD28" s="181">
        <f t="shared" si="15"/>
        <v>0</v>
      </c>
      <c r="BE28" s="116">
        <f t="shared" si="10"/>
        <v>0</v>
      </c>
      <c r="BH28" s="181">
        <f t="shared" si="18"/>
        <v>6</v>
      </c>
      <c r="BI28" s="116">
        <f t="shared" si="11"/>
        <v>0</v>
      </c>
      <c r="BL28" s="181">
        <f t="shared" si="19"/>
        <v>0</v>
      </c>
    </row>
    <row r="29" spans="1:65" x14ac:dyDescent="0.3">
      <c r="A29" s="173">
        <v>42363</v>
      </c>
      <c r="B29" s="134" t="s">
        <v>215</v>
      </c>
      <c r="C29" s="113">
        <f t="shared" si="0"/>
        <v>0</v>
      </c>
      <c r="D29" s="112">
        <f t="shared" si="12"/>
        <v>78</v>
      </c>
      <c r="E29" s="116">
        <f t="shared" si="1"/>
        <v>0</v>
      </c>
      <c r="Q29" s="181">
        <f t="shared" si="2"/>
        <v>0</v>
      </c>
      <c r="R29" s="116">
        <f t="shared" si="3"/>
        <v>0</v>
      </c>
      <c r="AA29" s="181">
        <f t="shared" si="4"/>
        <v>64</v>
      </c>
      <c r="AB29" s="116">
        <f t="shared" si="5"/>
        <v>0</v>
      </c>
      <c r="AJ29" s="181">
        <f t="shared" si="13"/>
        <v>0</v>
      </c>
      <c r="AK29" s="116">
        <f t="shared" si="6"/>
        <v>0</v>
      </c>
      <c r="AP29" s="181">
        <f t="shared" si="14"/>
        <v>0</v>
      </c>
      <c r="AQ29" s="116">
        <f t="shared" si="7"/>
        <v>0</v>
      </c>
      <c r="AT29" s="181">
        <f t="shared" si="16"/>
        <v>8</v>
      </c>
      <c r="AU29" s="116">
        <f t="shared" si="8"/>
        <v>0</v>
      </c>
      <c r="AX29" s="181">
        <f t="shared" si="17"/>
        <v>0</v>
      </c>
      <c r="AY29" s="116">
        <f t="shared" si="9"/>
        <v>0</v>
      </c>
      <c r="BD29" s="181">
        <f t="shared" si="15"/>
        <v>0</v>
      </c>
      <c r="BE29" s="116">
        <f t="shared" si="10"/>
        <v>0</v>
      </c>
      <c r="BH29" s="181">
        <f t="shared" si="18"/>
        <v>6</v>
      </c>
      <c r="BI29" s="116">
        <f t="shared" si="11"/>
        <v>0</v>
      </c>
      <c r="BL29" s="181">
        <f t="shared" si="19"/>
        <v>0</v>
      </c>
    </row>
    <row r="30" spans="1:65" x14ac:dyDescent="0.3">
      <c r="A30" s="173">
        <v>42364</v>
      </c>
      <c r="B30" s="134" t="s">
        <v>205</v>
      </c>
      <c r="C30" s="113">
        <f t="shared" si="0"/>
        <v>0</v>
      </c>
      <c r="D30" s="112">
        <f t="shared" si="12"/>
        <v>78</v>
      </c>
      <c r="E30" s="116">
        <f t="shared" si="1"/>
        <v>0</v>
      </c>
      <c r="Q30" s="181">
        <f t="shared" si="2"/>
        <v>0</v>
      </c>
      <c r="R30" s="116">
        <f t="shared" si="3"/>
        <v>0</v>
      </c>
      <c r="AA30" s="181">
        <f t="shared" si="4"/>
        <v>64</v>
      </c>
      <c r="AB30" s="116">
        <f t="shared" si="5"/>
        <v>0</v>
      </c>
      <c r="AJ30" s="181">
        <f t="shared" si="13"/>
        <v>0</v>
      </c>
      <c r="AK30" s="116">
        <f t="shared" si="6"/>
        <v>0</v>
      </c>
      <c r="AP30" s="181">
        <f t="shared" si="14"/>
        <v>0</v>
      </c>
      <c r="AQ30" s="116">
        <f t="shared" si="7"/>
        <v>0</v>
      </c>
      <c r="AT30" s="181">
        <f t="shared" si="16"/>
        <v>8</v>
      </c>
      <c r="AU30" s="116">
        <f t="shared" si="8"/>
        <v>0</v>
      </c>
      <c r="AX30" s="181">
        <f t="shared" si="17"/>
        <v>0</v>
      </c>
      <c r="AY30" s="116">
        <f t="shared" si="9"/>
        <v>0</v>
      </c>
      <c r="BD30" s="181">
        <f t="shared" si="15"/>
        <v>0</v>
      </c>
      <c r="BE30" s="116">
        <f t="shared" si="10"/>
        <v>0</v>
      </c>
      <c r="BH30" s="181">
        <f t="shared" si="18"/>
        <v>6</v>
      </c>
      <c r="BI30" s="116">
        <f t="shared" si="11"/>
        <v>0</v>
      </c>
      <c r="BL30" s="181">
        <f t="shared" si="19"/>
        <v>0</v>
      </c>
      <c r="BM30" s="76" t="s">
        <v>222</v>
      </c>
    </row>
    <row r="31" spans="1:65" x14ac:dyDescent="0.3">
      <c r="A31" s="173">
        <v>42365</v>
      </c>
      <c r="B31" s="134" t="s">
        <v>205</v>
      </c>
      <c r="C31" s="113">
        <f t="shared" si="0"/>
        <v>0</v>
      </c>
      <c r="D31" s="112">
        <f t="shared" si="12"/>
        <v>78</v>
      </c>
      <c r="E31" s="116">
        <f t="shared" si="1"/>
        <v>0</v>
      </c>
      <c r="Q31" s="181">
        <f t="shared" si="2"/>
        <v>0</v>
      </c>
      <c r="R31" s="116">
        <f t="shared" si="3"/>
        <v>0</v>
      </c>
      <c r="AA31" s="181">
        <f t="shared" si="4"/>
        <v>64</v>
      </c>
      <c r="AB31" s="116">
        <f t="shared" si="5"/>
        <v>0</v>
      </c>
      <c r="AJ31" s="181">
        <f t="shared" si="13"/>
        <v>0</v>
      </c>
      <c r="AK31" s="116">
        <f t="shared" si="6"/>
        <v>0</v>
      </c>
      <c r="AP31" s="181">
        <f t="shared" si="14"/>
        <v>0</v>
      </c>
      <c r="AQ31" s="116">
        <f t="shared" si="7"/>
        <v>0</v>
      </c>
      <c r="AT31" s="181">
        <f t="shared" si="16"/>
        <v>8</v>
      </c>
      <c r="AU31" s="116">
        <f t="shared" si="8"/>
        <v>0</v>
      </c>
      <c r="AX31" s="181">
        <f t="shared" si="17"/>
        <v>0</v>
      </c>
      <c r="AY31" s="116">
        <f t="shared" si="9"/>
        <v>0</v>
      </c>
      <c r="BD31" s="181">
        <f t="shared" si="15"/>
        <v>0</v>
      </c>
      <c r="BE31" s="116">
        <f t="shared" si="10"/>
        <v>0</v>
      </c>
      <c r="BH31" s="181">
        <f t="shared" si="18"/>
        <v>6</v>
      </c>
      <c r="BI31" s="116">
        <f t="shared" si="11"/>
        <v>0</v>
      </c>
      <c r="BL31" s="181">
        <f t="shared" si="19"/>
        <v>0</v>
      </c>
      <c r="BM31" s="76" t="s">
        <v>222</v>
      </c>
    </row>
    <row r="32" spans="1:65" x14ac:dyDescent="0.3">
      <c r="A32" s="173">
        <v>42366</v>
      </c>
      <c r="B32" s="134" t="s">
        <v>205</v>
      </c>
      <c r="C32" s="113">
        <f t="shared" si="0"/>
        <v>0</v>
      </c>
      <c r="D32" s="112">
        <f t="shared" si="12"/>
        <v>78</v>
      </c>
      <c r="E32" s="116">
        <f t="shared" si="1"/>
        <v>0</v>
      </c>
      <c r="Q32" s="181">
        <f t="shared" si="2"/>
        <v>0</v>
      </c>
      <c r="R32" s="116">
        <f t="shared" si="3"/>
        <v>0</v>
      </c>
      <c r="AA32" s="181">
        <f t="shared" si="4"/>
        <v>64</v>
      </c>
      <c r="AB32" s="116">
        <f t="shared" si="5"/>
        <v>0</v>
      </c>
      <c r="AJ32" s="181">
        <f t="shared" si="13"/>
        <v>0</v>
      </c>
      <c r="AK32" s="116">
        <f t="shared" si="6"/>
        <v>0</v>
      </c>
      <c r="AP32" s="181">
        <f t="shared" si="14"/>
        <v>0</v>
      </c>
      <c r="AQ32" s="116">
        <f t="shared" si="7"/>
        <v>0</v>
      </c>
      <c r="AT32" s="181">
        <f t="shared" si="16"/>
        <v>8</v>
      </c>
      <c r="AU32" s="116">
        <f t="shared" si="8"/>
        <v>0</v>
      </c>
      <c r="AX32" s="181">
        <f t="shared" si="17"/>
        <v>0</v>
      </c>
      <c r="AY32" s="116">
        <f t="shared" si="9"/>
        <v>0</v>
      </c>
      <c r="BD32" s="181">
        <f t="shared" si="15"/>
        <v>0</v>
      </c>
      <c r="BE32" s="116">
        <f t="shared" si="10"/>
        <v>0</v>
      </c>
      <c r="BH32" s="181">
        <f t="shared" si="18"/>
        <v>6</v>
      </c>
      <c r="BI32" s="116">
        <f t="shared" si="11"/>
        <v>0</v>
      </c>
      <c r="BL32" s="181">
        <f t="shared" si="19"/>
        <v>0</v>
      </c>
      <c r="BM32" s="76" t="s">
        <v>222</v>
      </c>
    </row>
    <row r="33" spans="1:65" x14ac:dyDescent="0.3">
      <c r="A33" s="173">
        <v>42367</v>
      </c>
      <c r="B33" s="134" t="s">
        <v>205</v>
      </c>
      <c r="C33" s="113">
        <f t="shared" si="0"/>
        <v>0</v>
      </c>
      <c r="D33" s="112">
        <f t="shared" si="12"/>
        <v>78</v>
      </c>
      <c r="E33" s="116">
        <f t="shared" si="1"/>
        <v>0</v>
      </c>
      <c r="Q33" s="181">
        <f t="shared" si="2"/>
        <v>0</v>
      </c>
      <c r="R33" s="116">
        <f t="shared" si="3"/>
        <v>0</v>
      </c>
      <c r="AA33" s="181">
        <f t="shared" si="4"/>
        <v>64</v>
      </c>
      <c r="AB33" s="116">
        <f t="shared" si="5"/>
        <v>0</v>
      </c>
      <c r="AJ33" s="181">
        <f t="shared" si="13"/>
        <v>0</v>
      </c>
      <c r="AK33" s="116">
        <f t="shared" si="6"/>
        <v>0</v>
      </c>
      <c r="AP33" s="181">
        <f t="shared" si="14"/>
        <v>0</v>
      </c>
      <c r="AQ33" s="116">
        <f t="shared" si="7"/>
        <v>0</v>
      </c>
      <c r="AT33" s="181">
        <f t="shared" si="16"/>
        <v>8</v>
      </c>
      <c r="AU33" s="116">
        <f t="shared" si="8"/>
        <v>0</v>
      </c>
      <c r="AX33" s="181">
        <f t="shared" si="17"/>
        <v>0</v>
      </c>
      <c r="AY33" s="116">
        <f t="shared" si="9"/>
        <v>0</v>
      </c>
      <c r="BD33" s="181">
        <f t="shared" si="15"/>
        <v>0</v>
      </c>
      <c r="BE33" s="116">
        <f t="shared" si="10"/>
        <v>0</v>
      </c>
      <c r="BH33" s="181">
        <f t="shared" si="18"/>
        <v>6</v>
      </c>
      <c r="BI33" s="116">
        <f t="shared" si="11"/>
        <v>0</v>
      </c>
      <c r="BL33" s="181">
        <f t="shared" si="19"/>
        <v>0</v>
      </c>
      <c r="BM33" s="76" t="s">
        <v>222</v>
      </c>
    </row>
    <row r="34" spans="1:65" x14ac:dyDescent="0.3">
      <c r="A34" s="173">
        <v>42368</v>
      </c>
      <c r="B34" s="134" t="s">
        <v>205</v>
      </c>
      <c r="C34" s="113">
        <f t="shared" si="0"/>
        <v>0</v>
      </c>
      <c r="D34" s="112">
        <f t="shared" si="12"/>
        <v>78</v>
      </c>
      <c r="E34" s="116">
        <f t="shared" si="1"/>
        <v>0</v>
      </c>
      <c r="Q34" s="181">
        <f t="shared" si="2"/>
        <v>0</v>
      </c>
      <c r="R34" s="116">
        <f t="shared" si="3"/>
        <v>0</v>
      </c>
      <c r="AA34" s="181">
        <f t="shared" si="4"/>
        <v>64</v>
      </c>
      <c r="AB34" s="116">
        <f t="shared" si="5"/>
        <v>0</v>
      </c>
      <c r="AJ34" s="181">
        <f t="shared" si="13"/>
        <v>0</v>
      </c>
      <c r="AK34" s="116">
        <f t="shared" si="6"/>
        <v>0</v>
      </c>
      <c r="AP34" s="181">
        <f t="shared" si="14"/>
        <v>0</v>
      </c>
      <c r="AQ34" s="116">
        <f t="shared" si="7"/>
        <v>0</v>
      </c>
      <c r="AT34" s="181">
        <f t="shared" si="16"/>
        <v>8</v>
      </c>
      <c r="AU34" s="116">
        <f t="shared" si="8"/>
        <v>0</v>
      </c>
      <c r="AX34" s="181">
        <f t="shared" si="17"/>
        <v>0</v>
      </c>
      <c r="AY34" s="116">
        <f t="shared" si="9"/>
        <v>0</v>
      </c>
      <c r="BD34" s="181">
        <f t="shared" si="15"/>
        <v>0</v>
      </c>
      <c r="BE34" s="116">
        <f t="shared" si="10"/>
        <v>0</v>
      </c>
      <c r="BH34" s="181">
        <f t="shared" si="18"/>
        <v>6</v>
      </c>
      <c r="BI34" s="116">
        <f t="shared" si="11"/>
        <v>0</v>
      </c>
      <c r="BL34" s="181">
        <f t="shared" si="19"/>
        <v>0</v>
      </c>
      <c r="BM34" s="76" t="s">
        <v>222</v>
      </c>
    </row>
    <row r="35" spans="1:65" s="15" customFormat="1" x14ac:dyDescent="0.3">
      <c r="A35" s="139">
        <v>42369</v>
      </c>
      <c r="B35" s="137" t="s">
        <v>205</v>
      </c>
      <c r="C35" s="176">
        <f t="shared" si="0"/>
        <v>2</v>
      </c>
      <c r="D35" s="177">
        <f t="shared" si="12"/>
        <v>80</v>
      </c>
      <c r="E35" s="119">
        <f>SUM(F35:P35)</f>
        <v>0</v>
      </c>
      <c r="Q35" s="182">
        <f>SUM(Q34+E35)</f>
        <v>0</v>
      </c>
      <c r="R35" s="119">
        <f t="shared" si="3"/>
        <v>2</v>
      </c>
      <c r="X35" s="15">
        <v>2</v>
      </c>
      <c r="AA35" s="182">
        <f t="shared" si="4"/>
        <v>66</v>
      </c>
      <c r="AB35" s="119">
        <f t="shared" si="5"/>
        <v>0</v>
      </c>
      <c r="AJ35" s="182">
        <f t="shared" si="13"/>
        <v>0</v>
      </c>
      <c r="AK35" s="119">
        <f t="shared" si="6"/>
        <v>0</v>
      </c>
      <c r="AP35" s="182">
        <f t="shared" si="14"/>
        <v>0</v>
      </c>
      <c r="AQ35" s="119">
        <f t="shared" si="7"/>
        <v>0</v>
      </c>
      <c r="AT35" s="182">
        <f t="shared" si="16"/>
        <v>8</v>
      </c>
      <c r="AU35" s="119">
        <f t="shared" si="8"/>
        <v>0</v>
      </c>
      <c r="AX35" s="182">
        <f t="shared" si="17"/>
        <v>0</v>
      </c>
      <c r="AY35" s="119">
        <f t="shared" si="9"/>
        <v>0</v>
      </c>
      <c r="BD35" s="182">
        <f t="shared" si="15"/>
        <v>0</v>
      </c>
      <c r="BE35" s="119">
        <f t="shared" si="10"/>
        <v>0</v>
      </c>
      <c r="BH35" s="182">
        <f t="shared" si="18"/>
        <v>6</v>
      </c>
      <c r="BI35" s="119">
        <f t="shared" si="11"/>
        <v>0</v>
      </c>
      <c r="BL35" s="182">
        <f t="shared" si="19"/>
        <v>0</v>
      </c>
      <c r="BM35" s="77" t="s">
        <v>265</v>
      </c>
    </row>
    <row r="36" spans="1:65" s="19" customFormat="1" x14ac:dyDescent="0.3">
      <c r="A36" s="174"/>
      <c r="B36" s="138"/>
      <c r="C36" s="178"/>
      <c r="D36" s="179"/>
      <c r="E36" s="116"/>
      <c r="Q36" s="181"/>
      <c r="R36" s="116"/>
      <c r="AA36" s="181"/>
      <c r="AB36" s="116"/>
      <c r="AJ36" s="181"/>
      <c r="AK36" s="116"/>
      <c r="AP36" s="181"/>
      <c r="AQ36" s="116"/>
      <c r="AT36" s="181"/>
      <c r="AU36" s="116"/>
      <c r="AX36" s="181"/>
      <c r="AY36" s="116"/>
      <c r="BD36" s="181"/>
      <c r="BE36" s="116"/>
      <c r="BH36" s="181"/>
      <c r="BI36" s="116"/>
      <c r="BL36" s="181"/>
      <c r="BM36" s="78"/>
    </row>
    <row r="37" spans="1:65" s="168" customFormat="1" ht="12.45" x14ac:dyDescent="0.3">
      <c r="A37" s="166" t="s">
        <v>72</v>
      </c>
      <c r="B37" s="167"/>
      <c r="D37" s="169"/>
      <c r="E37" s="170">
        <f>SUM(E5:E35)</f>
        <v>0</v>
      </c>
      <c r="F37" s="168">
        <f t="shared" ref="F37:P37" si="20">SUM(F5:F35)</f>
        <v>0</v>
      </c>
      <c r="G37" s="168">
        <f t="shared" si="20"/>
        <v>0</v>
      </c>
      <c r="H37" s="168">
        <f t="shared" si="20"/>
        <v>0</v>
      </c>
      <c r="I37" s="168">
        <f t="shared" si="20"/>
        <v>0</v>
      </c>
      <c r="J37" s="168">
        <f t="shared" si="20"/>
        <v>0</v>
      </c>
      <c r="K37" s="168">
        <f t="shared" si="20"/>
        <v>0</v>
      </c>
      <c r="L37" s="168">
        <f t="shared" si="20"/>
        <v>0</v>
      </c>
      <c r="M37" s="168">
        <f t="shared" si="20"/>
        <v>0</v>
      </c>
      <c r="N37" s="168">
        <f t="shared" si="20"/>
        <v>0</v>
      </c>
      <c r="O37" s="168">
        <f t="shared" si="20"/>
        <v>0</v>
      </c>
      <c r="P37" s="168">
        <f t="shared" si="20"/>
        <v>0</v>
      </c>
      <c r="Q37" s="171">
        <f>Q35</f>
        <v>0</v>
      </c>
      <c r="R37" s="170">
        <f>SUM(R5:R35)</f>
        <v>66</v>
      </c>
      <c r="S37" s="168">
        <f t="shared" ref="S37:Z37" si="21">SUM(S5:S35)</f>
        <v>32</v>
      </c>
      <c r="T37" s="168">
        <f>SUM(T5:T35)</f>
        <v>0</v>
      </c>
      <c r="U37" s="168">
        <f t="shared" si="21"/>
        <v>7</v>
      </c>
      <c r="V37" s="168">
        <f t="shared" si="21"/>
        <v>0</v>
      </c>
      <c r="W37" s="168">
        <f>SUM(W5:W35)</f>
        <v>2</v>
      </c>
      <c r="X37" s="168">
        <f t="shared" si="21"/>
        <v>24</v>
      </c>
      <c r="Y37" s="168">
        <f t="shared" si="21"/>
        <v>0</v>
      </c>
      <c r="Z37" s="168">
        <f t="shared" si="21"/>
        <v>1</v>
      </c>
      <c r="AA37" s="171">
        <f>AA35</f>
        <v>66</v>
      </c>
      <c r="AB37" s="170">
        <f>SUM(AB5:AB35)</f>
        <v>0</v>
      </c>
      <c r="AC37" s="168">
        <f t="shared" ref="AC37:AI37" si="22">SUM(AC5:AC35)</f>
        <v>0</v>
      </c>
      <c r="AD37" s="168">
        <f t="shared" si="22"/>
        <v>0</v>
      </c>
      <c r="AE37" s="168">
        <f t="shared" si="22"/>
        <v>0</v>
      </c>
      <c r="AF37" s="168">
        <f t="shared" si="22"/>
        <v>0</v>
      </c>
      <c r="AG37" s="168">
        <f t="shared" si="22"/>
        <v>0</v>
      </c>
      <c r="AH37" s="168">
        <f t="shared" si="22"/>
        <v>0</v>
      </c>
      <c r="AI37" s="168">
        <f t="shared" si="22"/>
        <v>0</v>
      </c>
      <c r="AJ37" s="171">
        <f>AJ35</f>
        <v>0</v>
      </c>
      <c r="AK37" s="170">
        <f>SUM(AK5:AK35)</f>
        <v>0</v>
      </c>
      <c r="AL37" s="168">
        <f>SUM(AL5:AL35)</f>
        <v>0</v>
      </c>
      <c r="AM37" s="168">
        <f>SUM(AM5:AM35)</f>
        <v>0</v>
      </c>
      <c r="AN37" s="168">
        <f>SUM(AN5:AN35)</f>
        <v>0</v>
      </c>
      <c r="AO37" s="168">
        <f>SUM(AO5:AO35)</f>
        <v>0</v>
      </c>
      <c r="AP37" s="171">
        <f>AP35</f>
        <v>0</v>
      </c>
      <c r="AQ37" s="170">
        <f>SUM(AQ5:AQ35)</f>
        <v>8</v>
      </c>
      <c r="AR37" s="168">
        <f>SUM(AR5:AR35)</f>
        <v>8</v>
      </c>
      <c r="AS37" s="168">
        <f>SUM(AS5:AS35)</f>
        <v>0</v>
      </c>
      <c r="AT37" s="171">
        <f>AT35</f>
        <v>8</v>
      </c>
      <c r="AU37" s="170">
        <f>SUM(AU5:AU35)</f>
        <v>0</v>
      </c>
      <c r="AV37" s="168">
        <f>SUM(AV5:AV35)</f>
        <v>0</v>
      </c>
      <c r="AW37" s="168">
        <f>SUM(AW5:AW35)</f>
        <v>0</v>
      </c>
      <c r="AX37" s="171">
        <f>AX35</f>
        <v>0</v>
      </c>
      <c r="AY37" s="170">
        <f>SUM(AY5:AY35)</f>
        <v>0</v>
      </c>
      <c r="AZ37" s="168">
        <f>SUM(AZ5:AZ35)</f>
        <v>0</v>
      </c>
      <c r="BA37" s="168">
        <f>SUM(BA5:BA35)</f>
        <v>0</v>
      </c>
      <c r="BB37" s="168">
        <f>SUM(BB5:BB35)</f>
        <v>0</v>
      </c>
      <c r="BC37" s="168">
        <f>SUM(BC5:BC35)</f>
        <v>0</v>
      </c>
      <c r="BD37" s="171">
        <f>BD35</f>
        <v>0</v>
      </c>
      <c r="BE37" s="170">
        <f>SUM(BE5:BE35)</f>
        <v>6</v>
      </c>
      <c r="BF37" s="168">
        <f>SUM(BF5:BF35)</f>
        <v>6</v>
      </c>
      <c r="BG37" s="168">
        <f>SUM(BG5:BG35)</f>
        <v>0</v>
      </c>
      <c r="BH37" s="171">
        <f>BH35</f>
        <v>6</v>
      </c>
      <c r="BI37" s="170">
        <f>SUM(BI5:BI35)</f>
        <v>0</v>
      </c>
      <c r="BJ37" s="168">
        <f>SUM(BJ5:BJ35)</f>
        <v>0</v>
      </c>
      <c r="BK37" s="168">
        <f>SUM(BK5:BK35)</f>
        <v>0</v>
      </c>
      <c r="BL37" s="171">
        <f>BL35</f>
        <v>0</v>
      </c>
      <c r="BM37" s="172"/>
    </row>
    <row r="38" spans="1:65" s="19" customFormat="1" x14ac:dyDescent="0.3">
      <c r="A38" s="174"/>
      <c r="B38" s="138"/>
      <c r="C38" s="178"/>
      <c r="D38" s="179"/>
      <c r="E38" s="116"/>
      <c r="Q38" s="181"/>
      <c r="R38" s="116"/>
      <c r="AA38" s="181"/>
      <c r="AB38" s="116"/>
      <c r="AJ38" s="181"/>
      <c r="AK38" s="116"/>
      <c r="AP38" s="181"/>
      <c r="AQ38" s="116"/>
      <c r="AT38" s="181"/>
      <c r="AU38" s="116"/>
      <c r="AX38" s="181"/>
      <c r="AY38" s="116"/>
      <c r="BD38" s="181"/>
      <c r="BE38" s="116"/>
      <c r="BH38" s="181"/>
      <c r="BI38" s="116"/>
      <c r="BL38" s="181"/>
      <c r="BM38" s="78"/>
    </row>
    <row r="39" spans="1:65" x14ac:dyDescent="0.3">
      <c r="B39" s="138"/>
      <c r="AF39" s="19"/>
      <c r="AG39" s="19"/>
      <c r="AH39" s="19"/>
      <c r="AI39" s="19"/>
    </row>
    <row r="40" spans="1:65" x14ac:dyDescent="0.3">
      <c r="AF40" s="19"/>
      <c r="AG40" s="19"/>
      <c r="AH40" s="19"/>
      <c r="AI40" s="19"/>
    </row>
    <row r="41" spans="1:65" x14ac:dyDescent="0.3">
      <c r="AF41" s="19"/>
      <c r="AG41" s="19"/>
      <c r="AH41" s="19"/>
      <c r="AI41" s="19"/>
    </row>
    <row r="42" spans="1:65" x14ac:dyDescent="0.3">
      <c r="AF42" s="19"/>
      <c r="AG42" s="19"/>
      <c r="AH42" s="19"/>
      <c r="AI42" s="19"/>
    </row>
  </sheetData>
  <sheetProtection formatCells="0" formatColumns="0" formatRows="0" selectLockedCells="1"/>
  <phoneticPr fontId="1" type="noConversion"/>
  <dataValidations count="1">
    <dataValidation type="list" allowBlank="1" showInputMessage="1" showErrorMessage="1" sqref="B5:B35">
      <formula1>"yes,no"</formula1>
    </dataValidation>
  </dataValidations>
  <printOptions horizontalCentered="1" gridLines="1"/>
  <pageMargins left="0.25" right="0.25" top="0.25" bottom="0.35" header="0.2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zoomScale="90" zoomScaleNormal="90" workbookViewId="0">
      <pane xSplit="1" ySplit="4" topLeftCell="BJ5" activePane="bottomRight" state="frozen"/>
      <selection pane="topRight" activeCell="B1" sqref="B1"/>
      <selection pane="bottomLeft" activeCell="A5" sqref="A5"/>
      <selection pane="bottomRight" activeCell="BK33" sqref="BK33"/>
    </sheetView>
  </sheetViews>
  <sheetFormatPr defaultColWidth="8.69140625" defaultRowHeight="12.9" x14ac:dyDescent="0.3"/>
  <cols>
    <col min="1" max="1" width="8.69140625" style="173" customWidth="1"/>
    <col min="2" max="2" width="8.69140625" style="134" customWidth="1"/>
    <col min="3" max="3" width="8.69140625" style="113" customWidth="1"/>
    <col min="4" max="4" width="8.69140625" style="112" customWidth="1"/>
    <col min="5" max="5" width="8.69140625" style="116" customWidth="1"/>
    <col min="6" max="16" width="8.69140625" style="10" customWidth="1"/>
    <col min="17" max="17" width="8.69140625" style="181" customWidth="1"/>
    <col min="18" max="18" width="8.69140625" style="116" customWidth="1"/>
    <col min="19" max="26" width="8.69140625" style="10" customWidth="1"/>
    <col min="27" max="27" width="8.69140625" style="181" customWidth="1"/>
    <col min="28" max="28" width="8.69140625" style="116" customWidth="1"/>
    <col min="29" max="35" width="8.69140625" style="10" customWidth="1"/>
    <col min="36" max="36" width="8.69140625" style="181" customWidth="1"/>
    <col min="37" max="37" width="8.69140625" style="116" customWidth="1"/>
    <col min="38" max="41" width="8.69140625" style="10" customWidth="1"/>
    <col min="42" max="42" width="8.69140625" style="181" customWidth="1"/>
    <col min="43" max="43" width="8.69140625" style="116" customWidth="1"/>
    <col min="44" max="45" width="8.69140625" style="10" customWidth="1"/>
    <col min="46" max="46" width="8.69140625" style="181" customWidth="1"/>
    <col min="47" max="47" width="8.69140625" style="116" customWidth="1"/>
    <col min="48" max="49" width="8.69140625" style="10" customWidth="1"/>
    <col min="50" max="50" width="8.69140625" style="181" customWidth="1"/>
    <col min="51" max="51" width="8.69140625" style="116" customWidth="1"/>
    <col min="52" max="55" width="8.69140625" style="10" customWidth="1"/>
    <col min="56" max="56" width="8.69140625" style="181" customWidth="1"/>
    <col min="57" max="57" width="8.69140625" style="116" customWidth="1"/>
    <col min="58" max="59" width="8.69140625" style="10" customWidth="1"/>
    <col min="60" max="60" width="8.69140625" style="181" customWidth="1"/>
    <col min="61" max="61" width="8.69140625" style="116" customWidth="1"/>
    <col min="62" max="63" width="8.69140625" style="10" customWidth="1"/>
    <col min="64" max="64" width="8.69140625" style="181" customWidth="1"/>
    <col min="65" max="65" width="60.69140625" style="76" customWidth="1"/>
    <col min="66" max="16384" width="8.69140625" style="10"/>
  </cols>
  <sheetData>
    <row r="1" spans="1:65" s="81" customFormat="1" x14ac:dyDescent="0.3">
      <c r="A1" s="173"/>
      <c r="B1" s="134"/>
      <c r="C1" s="86"/>
      <c r="D1" s="175"/>
      <c r="E1" s="114"/>
      <c r="Q1" s="180"/>
      <c r="R1" s="114"/>
      <c r="U1" s="82"/>
      <c r="V1" s="82"/>
      <c r="W1" s="82"/>
      <c r="X1" s="82"/>
      <c r="AA1" s="180"/>
      <c r="AB1" s="114"/>
      <c r="AJ1" s="180"/>
      <c r="AK1" s="114"/>
      <c r="AP1" s="180"/>
      <c r="AQ1" s="114"/>
      <c r="AT1" s="180"/>
      <c r="AU1" s="183"/>
      <c r="AV1" s="135"/>
      <c r="AW1" s="135"/>
      <c r="AX1" s="184"/>
      <c r="AY1" s="114"/>
      <c r="BD1" s="180"/>
      <c r="BE1" s="114"/>
      <c r="BH1" s="180"/>
      <c r="BI1" s="114"/>
      <c r="BL1" s="180"/>
      <c r="BM1" s="136"/>
    </row>
    <row r="2" spans="1:65" s="89" customFormat="1" x14ac:dyDescent="0.3">
      <c r="A2" s="139"/>
      <c r="B2" s="140"/>
      <c r="C2" s="141" t="s">
        <v>48</v>
      </c>
      <c r="D2" s="90"/>
      <c r="E2" s="142"/>
      <c r="F2" s="91"/>
      <c r="G2" s="91"/>
      <c r="H2" s="91"/>
      <c r="I2" s="91"/>
      <c r="J2" s="91" t="s">
        <v>0</v>
      </c>
      <c r="K2" s="91"/>
      <c r="L2" s="91"/>
      <c r="M2" s="91"/>
      <c r="N2" s="91"/>
      <c r="O2" s="91"/>
      <c r="P2" s="91"/>
      <c r="Q2" s="143"/>
      <c r="R2" s="142"/>
      <c r="S2" s="91"/>
      <c r="T2" s="91"/>
      <c r="U2" s="144"/>
      <c r="V2" s="144" t="s">
        <v>1</v>
      </c>
      <c r="W2" s="144"/>
      <c r="X2" s="144"/>
      <c r="Y2" s="91"/>
      <c r="Z2" s="91"/>
      <c r="AA2" s="143"/>
      <c r="AB2" s="142"/>
      <c r="AC2" s="91"/>
      <c r="AD2" s="91"/>
      <c r="AE2" s="91"/>
      <c r="AF2" s="91" t="s">
        <v>2</v>
      </c>
      <c r="AG2" s="91"/>
      <c r="AH2" s="91"/>
      <c r="AI2" s="91"/>
      <c r="AJ2" s="143"/>
      <c r="AK2" s="142"/>
      <c r="AL2" s="91"/>
      <c r="AM2" s="91" t="s">
        <v>3</v>
      </c>
      <c r="AN2" s="91"/>
      <c r="AO2" s="91"/>
      <c r="AP2" s="143"/>
      <c r="AQ2" s="142"/>
      <c r="AR2" s="93" t="s">
        <v>4</v>
      </c>
      <c r="AS2" s="91"/>
      <c r="AT2" s="143"/>
      <c r="AU2" s="145"/>
      <c r="AV2" s="95" t="s">
        <v>5</v>
      </c>
      <c r="AW2" s="94"/>
      <c r="AX2" s="146"/>
      <c r="AY2" s="142"/>
      <c r="AZ2" s="144"/>
      <c r="BA2" s="144" t="s">
        <v>6</v>
      </c>
      <c r="BB2" s="144"/>
      <c r="BC2" s="91"/>
      <c r="BD2" s="143"/>
      <c r="BE2" s="142"/>
      <c r="BF2" s="91" t="s">
        <v>7</v>
      </c>
      <c r="BG2" s="91"/>
      <c r="BH2" s="143"/>
      <c r="BI2" s="142"/>
      <c r="BJ2" s="93" t="s">
        <v>46</v>
      </c>
      <c r="BK2" s="91"/>
      <c r="BL2" s="143"/>
      <c r="BM2" s="147" t="s">
        <v>50</v>
      </c>
    </row>
    <row r="3" spans="1:65" s="150" customFormat="1" ht="38.6" x14ac:dyDescent="0.3">
      <c r="A3" s="148" t="s">
        <v>51</v>
      </c>
      <c r="B3" s="149" t="s">
        <v>204</v>
      </c>
      <c r="C3" s="150" t="s">
        <v>8</v>
      </c>
      <c r="D3" s="151" t="s">
        <v>9</v>
      </c>
      <c r="E3" s="152" t="s">
        <v>10</v>
      </c>
      <c r="F3" s="150" t="s">
        <v>11</v>
      </c>
      <c r="G3" s="150" t="s">
        <v>12</v>
      </c>
      <c r="H3" s="150" t="s">
        <v>55</v>
      </c>
      <c r="I3" s="150" t="s">
        <v>56</v>
      </c>
      <c r="J3" s="150" t="s">
        <v>57</v>
      </c>
      <c r="K3" s="150" t="s">
        <v>58</v>
      </c>
      <c r="L3" s="150" t="s">
        <v>61</v>
      </c>
      <c r="M3" s="150" t="s">
        <v>62</v>
      </c>
      <c r="N3" s="150" t="s">
        <v>63</v>
      </c>
      <c r="O3" s="150" t="s">
        <v>64</v>
      </c>
      <c r="P3" s="150" t="s">
        <v>18</v>
      </c>
      <c r="Q3" s="153" t="s">
        <v>9</v>
      </c>
      <c r="R3" s="152" t="s">
        <v>8</v>
      </c>
      <c r="S3" s="150" t="s">
        <v>13</v>
      </c>
      <c r="T3" s="150" t="s">
        <v>17</v>
      </c>
      <c r="U3" s="100" t="s">
        <v>13</v>
      </c>
      <c r="V3" s="100" t="s">
        <v>17</v>
      </c>
      <c r="W3" s="100" t="s">
        <v>14</v>
      </c>
      <c r="X3" s="100" t="s">
        <v>13</v>
      </c>
      <c r="Y3" s="150" t="s">
        <v>59</v>
      </c>
      <c r="Z3" s="150" t="s">
        <v>18</v>
      </c>
      <c r="AA3" s="153" t="s">
        <v>9</v>
      </c>
      <c r="AB3" s="152" t="s">
        <v>8</v>
      </c>
      <c r="AC3" s="100" t="s">
        <v>13</v>
      </c>
      <c r="AD3" s="100" t="s">
        <v>15</v>
      </c>
      <c r="AE3" s="100" t="s">
        <v>14</v>
      </c>
      <c r="AF3" s="100" t="s">
        <v>29</v>
      </c>
      <c r="AG3" s="100" t="s">
        <v>14</v>
      </c>
      <c r="AH3" s="100" t="s">
        <v>15</v>
      </c>
      <c r="AI3" s="100" t="s">
        <v>18</v>
      </c>
      <c r="AJ3" s="153" t="s">
        <v>9</v>
      </c>
      <c r="AK3" s="152" t="s">
        <v>8</v>
      </c>
      <c r="AL3" s="100" t="s">
        <v>15</v>
      </c>
      <c r="AM3" s="100" t="s">
        <v>47</v>
      </c>
      <c r="AN3" s="100" t="s">
        <v>59</v>
      </c>
      <c r="AO3" s="100" t="s">
        <v>18</v>
      </c>
      <c r="AP3" s="153" t="s">
        <v>9</v>
      </c>
      <c r="AQ3" s="152" t="s">
        <v>8</v>
      </c>
      <c r="AR3" s="150" t="s">
        <v>15</v>
      </c>
      <c r="AS3" s="150" t="s">
        <v>18</v>
      </c>
      <c r="AT3" s="153" t="s">
        <v>9</v>
      </c>
      <c r="AU3" s="154" t="s">
        <v>8</v>
      </c>
      <c r="AV3" s="155" t="s">
        <v>13</v>
      </c>
      <c r="AW3" s="155" t="s">
        <v>18</v>
      </c>
      <c r="AX3" s="156" t="s">
        <v>9</v>
      </c>
      <c r="AY3" s="152" t="s">
        <v>8</v>
      </c>
      <c r="AZ3" s="100" t="s">
        <v>13</v>
      </c>
      <c r="BA3" s="100" t="s">
        <v>15</v>
      </c>
      <c r="BB3" s="100" t="s">
        <v>21</v>
      </c>
      <c r="BC3" s="150" t="s">
        <v>18</v>
      </c>
      <c r="BD3" s="153" t="s">
        <v>9</v>
      </c>
      <c r="BE3" s="152" t="s">
        <v>8</v>
      </c>
      <c r="BF3" s="150" t="s">
        <v>25</v>
      </c>
      <c r="BG3" s="150" t="s">
        <v>18</v>
      </c>
      <c r="BH3" s="153" t="s">
        <v>9</v>
      </c>
      <c r="BI3" s="152" t="s">
        <v>8</v>
      </c>
      <c r="BJ3" s="150" t="s">
        <v>26</v>
      </c>
      <c r="BK3" s="150" t="s">
        <v>18</v>
      </c>
      <c r="BL3" s="153" t="s">
        <v>9</v>
      </c>
    </row>
    <row r="4" spans="1:65" s="159" customFormat="1" ht="25.75" x14ac:dyDescent="0.3">
      <c r="A4" s="157"/>
      <c r="B4" s="158"/>
      <c r="D4" s="160"/>
      <c r="E4" s="161"/>
      <c r="Q4" s="162"/>
      <c r="R4" s="161"/>
      <c r="S4" s="159" t="s">
        <v>49</v>
      </c>
      <c r="T4" s="159" t="s">
        <v>49</v>
      </c>
      <c r="U4" s="108" t="s">
        <v>53</v>
      </c>
      <c r="V4" s="108" t="s">
        <v>53</v>
      </c>
      <c r="W4" s="108" t="s">
        <v>53</v>
      </c>
      <c r="X4" s="107" t="s">
        <v>54</v>
      </c>
      <c r="Y4" s="159" t="s">
        <v>52</v>
      </c>
      <c r="AA4" s="162"/>
      <c r="AB4" s="161"/>
      <c r="AC4" s="107" t="s">
        <v>60</v>
      </c>
      <c r="AD4" s="107" t="s">
        <v>60</v>
      </c>
      <c r="AE4" s="108" t="s">
        <v>19</v>
      </c>
      <c r="AF4" s="107" t="s">
        <v>54</v>
      </c>
      <c r="AG4" s="108" t="s">
        <v>52</v>
      </c>
      <c r="AH4" s="108" t="s">
        <v>52</v>
      </c>
      <c r="AI4" s="107"/>
      <c r="AJ4" s="162"/>
      <c r="AK4" s="161"/>
      <c r="AL4" s="108" t="s">
        <v>20</v>
      </c>
      <c r="AM4" s="108" t="s">
        <v>16</v>
      </c>
      <c r="AN4" s="108" t="s">
        <v>16</v>
      </c>
      <c r="AO4" s="107"/>
      <c r="AP4" s="162"/>
      <c r="AQ4" s="161"/>
      <c r="AT4" s="162"/>
      <c r="AU4" s="163"/>
      <c r="AV4" s="164"/>
      <c r="AW4" s="164"/>
      <c r="AX4" s="165"/>
      <c r="AY4" s="161"/>
      <c r="AZ4" s="107"/>
      <c r="BA4" s="107"/>
      <c r="BB4" s="107"/>
      <c r="BD4" s="162"/>
      <c r="BE4" s="161"/>
      <c r="BH4" s="162"/>
      <c r="BI4" s="161"/>
      <c r="BL4" s="162"/>
    </row>
    <row r="5" spans="1:65" x14ac:dyDescent="0.3">
      <c r="A5" s="173">
        <v>42370</v>
      </c>
      <c r="B5" s="134" t="s">
        <v>215</v>
      </c>
      <c r="C5" s="113">
        <f t="shared" ref="C5:C35" si="0">SUM(E5+R5+AB5+AK5+AQ5+AU5+AY5+BE5+BI5)</f>
        <v>0</v>
      </c>
      <c r="D5" s="112">
        <f>SUM(C5)</f>
        <v>0</v>
      </c>
      <c r="E5" s="116">
        <f>SUM(F5:P5)</f>
        <v>0</v>
      </c>
      <c r="Q5" s="181">
        <f>SUM(F5:P5)</f>
        <v>0</v>
      </c>
      <c r="R5" s="116">
        <f>SUM(S5:Z5)</f>
        <v>0</v>
      </c>
      <c r="AA5" s="181">
        <f>SUM(S5:Z5)</f>
        <v>0</v>
      </c>
      <c r="AB5" s="116">
        <f>SUM(AC5:AI5)</f>
        <v>0</v>
      </c>
      <c r="AJ5" s="181">
        <f>SUM(AC5:AI5)</f>
        <v>0</v>
      </c>
      <c r="AK5" s="116">
        <f>SUM(AL5:AO5)</f>
        <v>0</v>
      </c>
      <c r="AP5" s="181">
        <f>SUM(AL5:AO5)</f>
        <v>0</v>
      </c>
      <c r="AT5" s="181">
        <f>SUM(AQ5:AS5)</f>
        <v>0</v>
      </c>
      <c r="AU5" s="116">
        <f>SUM(AV5:AW5)</f>
        <v>0</v>
      </c>
      <c r="AX5" s="181">
        <f>SUM(AV5:AW5)</f>
        <v>0</v>
      </c>
      <c r="AY5" s="116">
        <f>SUM(AZ5:BC5)</f>
        <v>0</v>
      </c>
      <c r="BD5" s="181">
        <f>SUM(AZ5:BC5)</f>
        <v>0</v>
      </c>
      <c r="BE5" s="116">
        <f>SUM(BF5:BG5)</f>
        <v>0</v>
      </c>
      <c r="BH5" s="181">
        <f>SUM(BE5:BG5)</f>
        <v>0</v>
      </c>
      <c r="BI5" s="116">
        <f>SUM(BJ5:BK5)</f>
        <v>0</v>
      </c>
      <c r="BL5" s="181">
        <f>SUM(BI5:BK5)</f>
        <v>0</v>
      </c>
    </row>
    <row r="6" spans="1:65" x14ac:dyDescent="0.3">
      <c r="A6" s="173">
        <v>42371</v>
      </c>
      <c r="B6" s="134" t="s">
        <v>215</v>
      </c>
      <c r="C6" s="113">
        <f t="shared" si="0"/>
        <v>0</v>
      </c>
      <c r="D6" s="112">
        <f>SUM(D5+C6)</f>
        <v>0</v>
      </c>
      <c r="E6" s="116">
        <f t="shared" ref="E6:E35" si="1">SUM(F6:P6)</f>
        <v>0</v>
      </c>
      <c r="Q6" s="181">
        <f t="shared" ref="Q6:Q35" si="2">SUM(Q5+E6)</f>
        <v>0</v>
      </c>
      <c r="R6" s="116">
        <f t="shared" ref="R6:R35" si="3">SUM(S6:Z6)</f>
        <v>0</v>
      </c>
      <c r="AA6" s="181">
        <f t="shared" ref="AA6:AA35" si="4">SUM(AA5+R6)</f>
        <v>0</v>
      </c>
      <c r="AB6" s="116">
        <f t="shared" ref="AB6:AB35" si="5">SUM(AC6:AI6)</f>
        <v>0</v>
      </c>
      <c r="AJ6" s="181">
        <f>SUM(AJ5+AB6)</f>
        <v>0</v>
      </c>
      <c r="AK6" s="116">
        <f t="shared" ref="AK6:AK35" si="6">SUM(AL6:AO6)</f>
        <v>0</v>
      </c>
      <c r="AP6" s="181">
        <f>SUM(AP5+AK6)</f>
        <v>0</v>
      </c>
      <c r="AT6" s="181">
        <f>SUM(AQ6+AT5)</f>
        <v>0</v>
      </c>
      <c r="AU6" s="116">
        <f t="shared" ref="AU6:AU35" si="7">SUM(AV6:AW6)</f>
        <v>0</v>
      </c>
      <c r="AX6" s="181">
        <f>SUM(AU6+AX5)</f>
        <v>0</v>
      </c>
      <c r="AY6" s="116">
        <f t="shared" ref="AY6:AY35" si="8">SUM(AZ6:BC6)</f>
        <v>0</v>
      </c>
      <c r="BD6" s="181">
        <f>SUM(AY6+BD5)</f>
        <v>0</v>
      </c>
      <c r="BE6" s="116">
        <f t="shared" ref="BE6:BE35" si="9">SUM(BF6:BG6)</f>
        <v>0</v>
      </c>
      <c r="BH6" s="181">
        <f>SUM(BE6+BH5)</f>
        <v>0</v>
      </c>
      <c r="BI6" s="116">
        <f t="shared" ref="BI6:BI35" si="10">SUM(BJ6:BK6)</f>
        <v>0</v>
      </c>
      <c r="BL6" s="181">
        <f>SUM(BI6+BL5)</f>
        <v>0</v>
      </c>
    </row>
    <row r="7" spans="1:65" x14ac:dyDescent="0.3">
      <c r="A7" s="173">
        <v>42372</v>
      </c>
      <c r="B7" s="134" t="s">
        <v>205</v>
      </c>
      <c r="C7" s="113">
        <f t="shared" si="0"/>
        <v>0</v>
      </c>
      <c r="D7" s="112">
        <f t="shared" ref="D7:D35" si="11">SUM(D6+C7)</f>
        <v>0</v>
      </c>
      <c r="E7" s="116">
        <f t="shared" si="1"/>
        <v>0</v>
      </c>
      <c r="Q7" s="181">
        <f t="shared" si="2"/>
        <v>0</v>
      </c>
      <c r="R7" s="116">
        <f t="shared" si="3"/>
        <v>0</v>
      </c>
      <c r="AA7" s="181">
        <f t="shared" si="4"/>
        <v>0</v>
      </c>
      <c r="AB7" s="116">
        <f t="shared" si="5"/>
        <v>0</v>
      </c>
      <c r="AJ7" s="181">
        <f t="shared" ref="AJ7:AJ35" si="12">SUM(AJ6+AB7)</f>
        <v>0</v>
      </c>
      <c r="AK7" s="116">
        <f t="shared" si="6"/>
        <v>0</v>
      </c>
      <c r="AP7" s="181">
        <f t="shared" ref="AP7:AP35" si="13">SUM(AP6+AK7)</f>
        <v>0</v>
      </c>
      <c r="AT7" s="181">
        <f t="shared" ref="AT7:AT35" si="14">SUM(AQ7+AT6)</f>
        <v>0</v>
      </c>
      <c r="AU7" s="116">
        <f t="shared" si="7"/>
        <v>0</v>
      </c>
      <c r="AX7" s="181">
        <f>SUM(AU7+AX6)</f>
        <v>0</v>
      </c>
      <c r="AY7" s="116">
        <f t="shared" si="8"/>
        <v>0</v>
      </c>
      <c r="BD7" s="181">
        <f>SUM(AY7+BD6)</f>
        <v>0</v>
      </c>
      <c r="BE7" s="116">
        <f t="shared" si="9"/>
        <v>0</v>
      </c>
      <c r="BH7" s="181">
        <f t="shared" ref="BH7:BH35" si="15">SUM(BE7+BH6)</f>
        <v>0</v>
      </c>
      <c r="BI7" s="116">
        <f t="shared" si="10"/>
        <v>0</v>
      </c>
      <c r="BL7" s="181">
        <f t="shared" ref="BL7:BL35" si="16">SUM(BI7+BL6)</f>
        <v>0</v>
      </c>
      <c r="BM7" s="76" t="s">
        <v>222</v>
      </c>
    </row>
    <row r="8" spans="1:65" x14ac:dyDescent="0.3">
      <c r="A8" s="173">
        <v>42373</v>
      </c>
      <c r="B8" s="134" t="s">
        <v>215</v>
      </c>
      <c r="C8" s="113">
        <f t="shared" si="0"/>
        <v>0</v>
      </c>
      <c r="D8" s="112">
        <f t="shared" si="11"/>
        <v>0</v>
      </c>
      <c r="E8" s="116">
        <f t="shared" si="1"/>
        <v>0</v>
      </c>
      <c r="Q8" s="181">
        <f t="shared" si="2"/>
        <v>0</v>
      </c>
      <c r="R8" s="116">
        <f t="shared" si="3"/>
        <v>0</v>
      </c>
      <c r="AA8" s="181">
        <f t="shared" si="4"/>
        <v>0</v>
      </c>
      <c r="AB8" s="116">
        <f t="shared" si="5"/>
        <v>0</v>
      </c>
      <c r="AJ8" s="181">
        <f t="shared" si="12"/>
        <v>0</v>
      </c>
      <c r="AK8" s="116">
        <f t="shared" si="6"/>
        <v>0</v>
      </c>
      <c r="AP8" s="181">
        <f t="shared" si="13"/>
        <v>0</v>
      </c>
      <c r="AT8" s="181">
        <f t="shared" si="14"/>
        <v>0</v>
      </c>
      <c r="AU8" s="116">
        <f t="shared" si="7"/>
        <v>0</v>
      </c>
      <c r="AX8" s="181">
        <f t="shared" ref="AX8:AX35" si="17">SUM(AU8+AX7)</f>
        <v>0</v>
      </c>
      <c r="AY8" s="116">
        <f t="shared" si="8"/>
        <v>0</v>
      </c>
      <c r="BD8" s="181">
        <f>SUM(AY8+BD7)</f>
        <v>0</v>
      </c>
      <c r="BE8" s="116">
        <f t="shared" si="9"/>
        <v>0</v>
      </c>
      <c r="BH8" s="181">
        <f t="shared" si="15"/>
        <v>0</v>
      </c>
      <c r="BI8" s="116">
        <f t="shared" si="10"/>
        <v>0</v>
      </c>
      <c r="BL8" s="181">
        <f t="shared" si="16"/>
        <v>0</v>
      </c>
    </row>
    <row r="9" spans="1:65" x14ac:dyDescent="0.3">
      <c r="A9" s="173">
        <v>42374</v>
      </c>
      <c r="B9" s="134" t="s">
        <v>215</v>
      </c>
      <c r="C9" s="113">
        <f t="shared" si="0"/>
        <v>0</v>
      </c>
      <c r="D9" s="112">
        <f t="shared" si="11"/>
        <v>0</v>
      </c>
      <c r="E9" s="116">
        <f t="shared" si="1"/>
        <v>0</v>
      </c>
      <c r="Q9" s="181">
        <f t="shared" si="2"/>
        <v>0</v>
      </c>
      <c r="R9" s="116">
        <f t="shared" si="3"/>
        <v>0</v>
      </c>
      <c r="AA9" s="181">
        <f t="shared" si="4"/>
        <v>0</v>
      </c>
      <c r="AB9" s="116">
        <f t="shared" si="5"/>
        <v>0</v>
      </c>
      <c r="AJ9" s="181">
        <f t="shared" si="12"/>
        <v>0</v>
      </c>
      <c r="AK9" s="116">
        <f t="shared" si="6"/>
        <v>0</v>
      </c>
      <c r="AP9" s="181">
        <f t="shared" si="13"/>
        <v>0</v>
      </c>
      <c r="AT9" s="181">
        <f t="shared" si="14"/>
        <v>0</v>
      </c>
      <c r="AU9" s="116">
        <f t="shared" si="7"/>
        <v>0</v>
      </c>
      <c r="AX9" s="181">
        <f t="shared" si="17"/>
        <v>0</v>
      </c>
      <c r="AY9" s="116">
        <f t="shared" si="8"/>
        <v>0</v>
      </c>
      <c r="BD9" s="181">
        <f t="shared" ref="BD9:BD35" si="18">SUM(AY9+BD8)</f>
        <v>0</v>
      </c>
      <c r="BE9" s="116">
        <f t="shared" si="9"/>
        <v>0</v>
      </c>
      <c r="BH9" s="181">
        <f t="shared" si="15"/>
        <v>0</v>
      </c>
      <c r="BI9" s="116">
        <f t="shared" si="10"/>
        <v>0</v>
      </c>
      <c r="BL9" s="181">
        <f t="shared" si="16"/>
        <v>0</v>
      </c>
    </row>
    <row r="10" spans="1:65" x14ac:dyDescent="0.3">
      <c r="A10" s="173">
        <v>42375</v>
      </c>
      <c r="B10" s="134" t="s">
        <v>205</v>
      </c>
      <c r="C10" s="113">
        <f t="shared" si="0"/>
        <v>0</v>
      </c>
      <c r="D10" s="112">
        <f t="shared" si="11"/>
        <v>0</v>
      </c>
      <c r="E10" s="116">
        <f t="shared" si="1"/>
        <v>0</v>
      </c>
      <c r="Q10" s="181">
        <f t="shared" si="2"/>
        <v>0</v>
      </c>
      <c r="R10" s="116">
        <f t="shared" si="3"/>
        <v>0</v>
      </c>
      <c r="AA10" s="181">
        <f t="shared" si="4"/>
        <v>0</v>
      </c>
      <c r="AB10" s="116">
        <f t="shared" si="5"/>
        <v>0</v>
      </c>
      <c r="AJ10" s="181">
        <f t="shared" si="12"/>
        <v>0</v>
      </c>
      <c r="AK10" s="116">
        <f t="shared" si="6"/>
        <v>0</v>
      </c>
      <c r="AP10" s="181">
        <f t="shared" si="13"/>
        <v>0</v>
      </c>
      <c r="AT10" s="181">
        <f t="shared" si="14"/>
        <v>0</v>
      </c>
      <c r="AU10" s="116">
        <f t="shared" si="7"/>
        <v>0</v>
      </c>
      <c r="AX10" s="181">
        <f t="shared" si="17"/>
        <v>0</v>
      </c>
      <c r="AY10" s="116">
        <f t="shared" si="8"/>
        <v>0</v>
      </c>
      <c r="BD10" s="181">
        <f t="shared" si="18"/>
        <v>0</v>
      </c>
      <c r="BE10" s="116">
        <f t="shared" si="9"/>
        <v>0</v>
      </c>
      <c r="BH10" s="181">
        <f t="shared" si="15"/>
        <v>0</v>
      </c>
      <c r="BI10" s="116">
        <f t="shared" si="10"/>
        <v>0</v>
      </c>
      <c r="BL10" s="181">
        <f t="shared" si="16"/>
        <v>0</v>
      </c>
      <c r="BM10" s="76" t="s">
        <v>222</v>
      </c>
    </row>
    <row r="11" spans="1:65" x14ac:dyDescent="0.3">
      <c r="A11" s="173">
        <v>42376</v>
      </c>
      <c r="B11" s="134" t="s">
        <v>215</v>
      </c>
      <c r="C11" s="113">
        <f t="shared" si="0"/>
        <v>0</v>
      </c>
      <c r="D11" s="112">
        <f t="shared" si="11"/>
        <v>0</v>
      </c>
      <c r="E11" s="116">
        <f t="shared" si="1"/>
        <v>0</v>
      </c>
      <c r="Q11" s="181">
        <f t="shared" si="2"/>
        <v>0</v>
      </c>
      <c r="R11" s="116">
        <f t="shared" si="3"/>
        <v>0</v>
      </c>
      <c r="AA11" s="181">
        <f t="shared" si="4"/>
        <v>0</v>
      </c>
      <c r="AB11" s="116">
        <f t="shared" si="5"/>
        <v>0</v>
      </c>
      <c r="AJ11" s="181">
        <f t="shared" si="12"/>
        <v>0</v>
      </c>
      <c r="AK11" s="116">
        <f t="shared" si="6"/>
        <v>0</v>
      </c>
      <c r="AP11" s="181">
        <f t="shared" si="13"/>
        <v>0</v>
      </c>
      <c r="AT11" s="181">
        <f t="shared" si="14"/>
        <v>0</v>
      </c>
      <c r="AU11" s="116">
        <f t="shared" si="7"/>
        <v>0</v>
      </c>
      <c r="AX11" s="181">
        <f t="shared" si="17"/>
        <v>0</v>
      </c>
      <c r="AY11" s="116">
        <f t="shared" si="8"/>
        <v>0</v>
      </c>
      <c r="BD11" s="181">
        <f t="shared" si="18"/>
        <v>0</v>
      </c>
      <c r="BE11" s="116">
        <f t="shared" si="9"/>
        <v>0</v>
      </c>
      <c r="BH11" s="181">
        <f t="shared" si="15"/>
        <v>0</v>
      </c>
      <c r="BI11" s="116">
        <f t="shared" si="10"/>
        <v>0</v>
      </c>
      <c r="BL11" s="181">
        <f t="shared" si="16"/>
        <v>0</v>
      </c>
    </row>
    <row r="12" spans="1:65" x14ac:dyDescent="0.3">
      <c r="A12" s="173">
        <v>42377</v>
      </c>
      <c r="B12" s="134" t="s">
        <v>215</v>
      </c>
      <c r="C12" s="113">
        <f t="shared" si="0"/>
        <v>0</v>
      </c>
      <c r="D12" s="112">
        <f t="shared" si="11"/>
        <v>0</v>
      </c>
      <c r="E12" s="116">
        <f t="shared" si="1"/>
        <v>0</v>
      </c>
      <c r="Q12" s="181">
        <f t="shared" si="2"/>
        <v>0</v>
      </c>
      <c r="R12" s="116">
        <f t="shared" si="3"/>
        <v>0</v>
      </c>
      <c r="AA12" s="181">
        <f t="shared" si="4"/>
        <v>0</v>
      </c>
      <c r="AB12" s="116">
        <f t="shared" si="5"/>
        <v>0</v>
      </c>
      <c r="AJ12" s="181">
        <f t="shared" si="12"/>
        <v>0</v>
      </c>
      <c r="AK12" s="116">
        <f t="shared" si="6"/>
        <v>0</v>
      </c>
      <c r="AP12" s="181">
        <f t="shared" si="13"/>
        <v>0</v>
      </c>
      <c r="AT12" s="181">
        <f t="shared" si="14"/>
        <v>0</v>
      </c>
      <c r="AU12" s="116">
        <f t="shared" si="7"/>
        <v>0</v>
      </c>
      <c r="AX12" s="181">
        <f t="shared" si="17"/>
        <v>0</v>
      </c>
      <c r="AY12" s="116">
        <f t="shared" si="8"/>
        <v>0</v>
      </c>
      <c r="BD12" s="181">
        <f t="shared" si="18"/>
        <v>0</v>
      </c>
      <c r="BE12" s="116">
        <f t="shared" si="9"/>
        <v>0</v>
      </c>
      <c r="BH12" s="181">
        <f t="shared" si="15"/>
        <v>0</v>
      </c>
      <c r="BI12" s="116">
        <f t="shared" si="10"/>
        <v>0</v>
      </c>
      <c r="BL12" s="181">
        <f t="shared" si="16"/>
        <v>0</v>
      </c>
    </row>
    <row r="13" spans="1:65" x14ac:dyDescent="0.3">
      <c r="A13" s="173">
        <v>42378</v>
      </c>
      <c r="B13" s="134" t="s">
        <v>205</v>
      </c>
      <c r="C13" s="113">
        <f t="shared" si="0"/>
        <v>0</v>
      </c>
      <c r="D13" s="112">
        <f t="shared" si="11"/>
        <v>0</v>
      </c>
      <c r="E13" s="116">
        <f t="shared" si="1"/>
        <v>0</v>
      </c>
      <c r="Q13" s="181">
        <f t="shared" si="2"/>
        <v>0</v>
      </c>
      <c r="R13" s="116">
        <f t="shared" si="3"/>
        <v>0</v>
      </c>
      <c r="AA13" s="181">
        <f t="shared" si="4"/>
        <v>0</v>
      </c>
      <c r="AB13" s="116">
        <f t="shared" si="5"/>
        <v>0</v>
      </c>
      <c r="AJ13" s="181">
        <f t="shared" si="12"/>
        <v>0</v>
      </c>
      <c r="AK13" s="116">
        <f t="shared" si="6"/>
        <v>0</v>
      </c>
      <c r="AP13" s="181">
        <f t="shared" si="13"/>
        <v>0</v>
      </c>
      <c r="AT13" s="181">
        <f t="shared" si="14"/>
        <v>0</v>
      </c>
      <c r="AU13" s="116">
        <f t="shared" si="7"/>
        <v>0</v>
      </c>
      <c r="AX13" s="181">
        <f t="shared" si="17"/>
        <v>0</v>
      </c>
      <c r="AY13" s="116">
        <f t="shared" si="8"/>
        <v>0</v>
      </c>
      <c r="BD13" s="181">
        <f t="shared" si="18"/>
        <v>0</v>
      </c>
      <c r="BE13" s="116">
        <f t="shared" si="9"/>
        <v>0</v>
      </c>
      <c r="BH13" s="181">
        <f t="shared" si="15"/>
        <v>0</v>
      </c>
      <c r="BI13" s="116">
        <f t="shared" si="10"/>
        <v>0</v>
      </c>
      <c r="BL13" s="181">
        <f t="shared" si="16"/>
        <v>0</v>
      </c>
      <c r="BM13" s="76" t="s">
        <v>222</v>
      </c>
    </row>
    <row r="14" spans="1:65" x14ac:dyDescent="0.3">
      <c r="A14" s="173">
        <v>42379</v>
      </c>
      <c r="B14" s="134" t="s">
        <v>215</v>
      </c>
      <c r="C14" s="113">
        <f t="shared" si="0"/>
        <v>0</v>
      </c>
      <c r="D14" s="112">
        <f t="shared" si="11"/>
        <v>0</v>
      </c>
      <c r="E14" s="116">
        <f t="shared" si="1"/>
        <v>0</v>
      </c>
      <c r="Q14" s="181">
        <f t="shared" si="2"/>
        <v>0</v>
      </c>
      <c r="R14" s="116">
        <f t="shared" si="3"/>
        <v>0</v>
      </c>
      <c r="AA14" s="181">
        <f t="shared" si="4"/>
        <v>0</v>
      </c>
      <c r="AB14" s="116">
        <f t="shared" si="5"/>
        <v>0</v>
      </c>
      <c r="AJ14" s="181">
        <f t="shared" si="12"/>
        <v>0</v>
      </c>
      <c r="AK14" s="116">
        <f t="shared" si="6"/>
        <v>0</v>
      </c>
      <c r="AP14" s="181">
        <f t="shared" si="13"/>
        <v>0</v>
      </c>
      <c r="AT14" s="181">
        <f t="shared" si="14"/>
        <v>0</v>
      </c>
      <c r="AU14" s="116">
        <f t="shared" si="7"/>
        <v>0</v>
      </c>
      <c r="AX14" s="181">
        <f t="shared" si="17"/>
        <v>0</v>
      </c>
      <c r="AY14" s="116">
        <f t="shared" si="8"/>
        <v>0</v>
      </c>
      <c r="BD14" s="181">
        <f t="shared" si="18"/>
        <v>0</v>
      </c>
      <c r="BE14" s="116">
        <f t="shared" si="9"/>
        <v>0</v>
      </c>
      <c r="BH14" s="181">
        <f t="shared" si="15"/>
        <v>0</v>
      </c>
      <c r="BI14" s="116">
        <f t="shared" si="10"/>
        <v>0</v>
      </c>
      <c r="BL14" s="181">
        <f t="shared" si="16"/>
        <v>0</v>
      </c>
    </row>
    <row r="15" spans="1:65" x14ac:dyDescent="0.3">
      <c r="A15" s="173">
        <v>42380</v>
      </c>
      <c r="B15" s="134" t="s">
        <v>205</v>
      </c>
      <c r="C15" s="113">
        <f t="shared" si="0"/>
        <v>0</v>
      </c>
      <c r="D15" s="112">
        <f t="shared" si="11"/>
        <v>0</v>
      </c>
      <c r="E15" s="116">
        <f t="shared" si="1"/>
        <v>0</v>
      </c>
      <c r="Q15" s="181">
        <f t="shared" si="2"/>
        <v>0</v>
      </c>
      <c r="R15" s="116">
        <f t="shared" si="3"/>
        <v>0</v>
      </c>
      <c r="AA15" s="181">
        <f t="shared" si="4"/>
        <v>0</v>
      </c>
      <c r="AB15" s="116">
        <f t="shared" si="5"/>
        <v>0</v>
      </c>
      <c r="AJ15" s="181">
        <f t="shared" si="12"/>
        <v>0</v>
      </c>
      <c r="AK15" s="116">
        <f t="shared" si="6"/>
        <v>0</v>
      </c>
      <c r="AP15" s="181">
        <f t="shared" si="13"/>
        <v>0</v>
      </c>
      <c r="AT15" s="181">
        <f t="shared" si="14"/>
        <v>0</v>
      </c>
      <c r="AU15" s="116">
        <f t="shared" si="7"/>
        <v>0</v>
      </c>
      <c r="AX15" s="181">
        <f t="shared" si="17"/>
        <v>0</v>
      </c>
      <c r="AY15" s="116">
        <f t="shared" si="8"/>
        <v>0</v>
      </c>
      <c r="BD15" s="181">
        <f t="shared" si="18"/>
        <v>0</v>
      </c>
      <c r="BE15" s="116">
        <f t="shared" si="9"/>
        <v>0</v>
      </c>
      <c r="BH15" s="181">
        <f t="shared" si="15"/>
        <v>0</v>
      </c>
      <c r="BI15" s="116">
        <f t="shared" si="10"/>
        <v>0</v>
      </c>
      <c r="BL15" s="181">
        <f t="shared" si="16"/>
        <v>0</v>
      </c>
      <c r="BM15" s="76" t="s">
        <v>222</v>
      </c>
    </row>
    <row r="16" spans="1:65" x14ac:dyDescent="0.3">
      <c r="A16" s="173">
        <v>42381</v>
      </c>
      <c r="B16" s="134" t="s">
        <v>215</v>
      </c>
      <c r="C16" s="113">
        <f t="shared" si="0"/>
        <v>0</v>
      </c>
      <c r="D16" s="112">
        <f t="shared" si="11"/>
        <v>0</v>
      </c>
      <c r="E16" s="116">
        <f t="shared" si="1"/>
        <v>0</v>
      </c>
      <c r="Q16" s="181">
        <f t="shared" si="2"/>
        <v>0</v>
      </c>
      <c r="R16" s="116">
        <f t="shared" si="3"/>
        <v>0</v>
      </c>
      <c r="AA16" s="181">
        <f t="shared" si="4"/>
        <v>0</v>
      </c>
      <c r="AB16" s="116">
        <f t="shared" si="5"/>
        <v>0</v>
      </c>
      <c r="AJ16" s="181">
        <f t="shared" si="12"/>
        <v>0</v>
      </c>
      <c r="AK16" s="116">
        <f t="shared" si="6"/>
        <v>0</v>
      </c>
      <c r="AP16" s="181">
        <f t="shared" si="13"/>
        <v>0</v>
      </c>
      <c r="AT16" s="181">
        <f t="shared" si="14"/>
        <v>0</v>
      </c>
      <c r="AU16" s="116">
        <f t="shared" si="7"/>
        <v>0</v>
      </c>
      <c r="AX16" s="181">
        <f t="shared" si="17"/>
        <v>0</v>
      </c>
      <c r="AY16" s="116">
        <f t="shared" si="8"/>
        <v>0</v>
      </c>
      <c r="BD16" s="181">
        <f t="shared" si="18"/>
        <v>0</v>
      </c>
      <c r="BE16" s="116">
        <f t="shared" si="9"/>
        <v>0</v>
      </c>
      <c r="BH16" s="181">
        <f t="shared" si="15"/>
        <v>0</v>
      </c>
      <c r="BI16" s="116">
        <f t="shared" si="10"/>
        <v>0</v>
      </c>
      <c r="BL16" s="181">
        <f t="shared" si="16"/>
        <v>0</v>
      </c>
    </row>
    <row r="17" spans="1:65" x14ac:dyDescent="0.3">
      <c r="A17" s="173">
        <v>42382</v>
      </c>
      <c r="B17" s="134" t="s">
        <v>205</v>
      </c>
      <c r="C17" s="113">
        <f t="shared" si="0"/>
        <v>0</v>
      </c>
      <c r="D17" s="112">
        <f t="shared" si="11"/>
        <v>0</v>
      </c>
      <c r="E17" s="116">
        <f t="shared" si="1"/>
        <v>0</v>
      </c>
      <c r="Q17" s="181">
        <f t="shared" si="2"/>
        <v>0</v>
      </c>
      <c r="R17" s="116">
        <f t="shared" si="3"/>
        <v>0</v>
      </c>
      <c r="AA17" s="181">
        <f t="shared" si="4"/>
        <v>0</v>
      </c>
      <c r="AB17" s="116">
        <f t="shared" si="5"/>
        <v>0</v>
      </c>
      <c r="AJ17" s="181">
        <f t="shared" si="12"/>
        <v>0</v>
      </c>
      <c r="AK17" s="116">
        <f t="shared" si="6"/>
        <v>0</v>
      </c>
      <c r="AP17" s="181">
        <f t="shared" si="13"/>
        <v>0</v>
      </c>
      <c r="AT17" s="181">
        <f t="shared" si="14"/>
        <v>0</v>
      </c>
      <c r="AU17" s="116">
        <f t="shared" si="7"/>
        <v>0</v>
      </c>
      <c r="AX17" s="181">
        <f t="shared" si="17"/>
        <v>0</v>
      </c>
      <c r="AY17" s="116">
        <f t="shared" si="8"/>
        <v>0</v>
      </c>
      <c r="BD17" s="181">
        <f t="shared" si="18"/>
        <v>0</v>
      </c>
      <c r="BE17" s="116">
        <f t="shared" si="9"/>
        <v>0</v>
      </c>
      <c r="BH17" s="181">
        <f t="shared" si="15"/>
        <v>0</v>
      </c>
      <c r="BI17" s="116">
        <f t="shared" si="10"/>
        <v>0</v>
      </c>
      <c r="BL17" s="181">
        <f t="shared" si="16"/>
        <v>0</v>
      </c>
      <c r="BM17" s="76" t="s">
        <v>222</v>
      </c>
    </row>
    <row r="18" spans="1:65" x14ac:dyDescent="0.3">
      <c r="A18" s="173">
        <v>42383</v>
      </c>
      <c r="B18" s="134" t="s">
        <v>215</v>
      </c>
      <c r="C18" s="113">
        <f t="shared" si="0"/>
        <v>0</v>
      </c>
      <c r="D18" s="112">
        <f t="shared" si="11"/>
        <v>0</v>
      </c>
      <c r="E18" s="116">
        <f t="shared" si="1"/>
        <v>0</v>
      </c>
      <c r="Q18" s="181">
        <f t="shared" si="2"/>
        <v>0</v>
      </c>
      <c r="R18" s="116">
        <f t="shared" si="3"/>
        <v>0</v>
      </c>
      <c r="AA18" s="181">
        <f t="shared" si="4"/>
        <v>0</v>
      </c>
      <c r="AB18" s="116">
        <f t="shared" si="5"/>
        <v>0</v>
      </c>
      <c r="AJ18" s="181">
        <f t="shared" si="12"/>
        <v>0</v>
      </c>
      <c r="AK18" s="116">
        <f t="shared" si="6"/>
        <v>0</v>
      </c>
      <c r="AP18" s="181">
        <f t="shared" si="13"/>
        <v>0</v>
      </c>
      <c r="AT18" s="181">
        <f t="shared" si="14"/>
        <v>0</v>
      </c>
      <c r="AU18" s="116">
        <f t="shared" si="7"/>
        <v>0</v>
      </c>
      <c r="AX18" s="181">
        <f t="shared" si="17"/>
        <v>0</v>
      </c>
      <c r="AY18" s="116">
        <f t="shared" si="8"/>
        <v>0</v>
      </c>
      <c r="BD18" s="181">
        <f t="shared" si="18"/>
        <v>0</v>
      </c>
      <c r="BE18" s="116">
        <f t="shared" si="9"/>
        <v>0</v>
      </c>
      <c r="BH18" s="181">
        <f t="shared" si="15"/>
        <v>0</v>
      </c>
      <c r="BI18" s="116">
        <f t="shared" si="10"/>
        <v>0</v>
      </c>
      <c r="BL18" s="181">
        <f t="shared" si="16"/>
        <v>0</v>
      </c>
    </row>
    <row r="19" spans="1:65" x14ac:dyDescent="0.3">
      <c r="A19" s="173">
        <v>42384</v>
      </c>
      <c r="B19" s="134" t="s">
        <v>215</v>
      </c>
      <c r="C19" s="113">
        <f t="shared" si="0"/>
        <v>0</v>
      </c>
      <c r="D19" s="112">
        <f t="shared" si="11"/>
        <v>0</v>
      </c>
      <c r="E19" s="116">
        <f t="shared" si="1"/>
        <v>0</v>
      </c>
      <c r="Q19" s="181">
        <f t="shared" si="2"/>
        <v>0</v>
      </c>
      <c r="R19" s="116">
        <f t="shared" si="3"/>
        <v>0</v>
      </c>
      <c r="AA19" s="181">
        <f t="shared" si="4"/>
        <v>0</v>
      </c>
      <c r="AB19" s="116">
        <f t="shared" si="5"/>
        <v>0</v>
      </c>
      <c r="AJ19" s="181">
        <f t="shared" si="12"/>
        <v>0</v>
      </c>
      <c r="AK19" s="116">
        <f t="shared" si="6"/>
        <v>0</v>
      </c>
      <c r="AP19" s="181">
        <f t="shared" si="13"/>
        <v>0</v>
      </c>
      <c r="AT19" s="181">
        <f t="shared" si="14"/>
        <v>0</v>
      </c>
      <c r="AU19" s="116">
        <f t="shared" si="7"/>
        <v>0</v>
      </c>
      <c r="AX19" s="181">
        <f t="shared" si="17"/>
        <v>0</v>
      </c>
      <c r="AY19" s="116">
        <f t="shared" si="8"/>
        <v>0</v>
      </c>
      <c r="BD19" s="181">
        <f t="shared" si="18"/>
        <v>0</v>
      </c>
      <c r="BE19" s="116">
        <f t="shared" si="9"/>
        <v>0</v>
      </c>
      <c r="BH19" s="181">
        <f t="shared" si="15"/>
        <v>0</v>
      </c>
      <c r="BI19" s="116">
        <f t="shared" si="10"/>
        <v>0</v>
      </c>
      <c r="BL19" s="181">
        <f t="shared" si="16"/>
        <v>0</v>
      </c>
    </row>
    <row r="20" spans="1:65" x14ac:dyDescent="0.3">
      <c r="A20" s="173">
        <v>42385</v>
      </c>
      <c r="B20" s="134" t="s">
        <v>215</v>
      </c>
      <c r="C20" s="113">
        <f t="shared" si="0"/>
        <v>0</v>
      </c>
      <c r="D20" s="112">
        <f t="shared" si="11"/>
        <v>0</v>
      </c>
      <c r="E20" s="116">
        <f t="shared" si="1"/>
        <v>0</v>
      </c>
      <c r="Q20" s="181">
        <f t="shared" si="2"/>
        <v>0</v>
      </c>
      <c r="R20" s="116">
        <f t="shared" si="3"/>
        <v>0</v>
      </c>
      <c r="AA20" s="181">
        <f t="shared" si="4"/>
        <v>0</v>
      </c>
      <c r="AB20" s="116">
        <f t="shared" si="5"/>
        <v>0</v>
      </c>
      <c r="AJ20" s="181">
        <f t="shared" si="12"/>
        <v>0</v>
      </c>
      <c r="AK20" s="116">
        <f t="shared" si="6"/>
        <v>0</v>
      </c>
      <c r="AP20" s="181">
        <f t="shared" si="13"/>
        <v>0</v>
      </c>
      <c r="AT20" s="181">
        <f t="shared" si="14"/>
        <v>0</v>
      </c>
      <c r="AU20" s="116">
        <f t="shared" si="7"/>
        <v>0</v>
      </c>
      <c r="AX20" s="181">
        <f t="shared" si="17"/>
        <v>0</v>
      </c>
      <c r="AY20" s="116">
        <f t="shared" si="8"/>
        <v>0</v>
      </c>
      <c r="BD20" s="181">
        <f t="shared" si="18"/>
        <v>0</v>
      </c>
      <c r="BE20" s="116">
        <f t="shared" si="9"/>
        <v>0</v>
      </c>
      <c r="BH20" s="181">
        <f t="shared" si="15"/>
        <v>0</v>
      </c>
      <c r="BI20" s="116">
        <f t="shared" si="10"/>
        <v>0</v>
      </c>
      <c r="BL20" s="181">
        <f t="shared" si="16"/>
        <v>0</v>
      </c>
    </row>
    <row r="21" spans="1:65" x14ac:dyDescent="0.3">
      <c r="A21" s="173">
        <v>42386</v>
      </c>
      <c r="B21" s="134" t="s">
        <v>205</v>
      </c>
      <c r="C21" s="113">
        <f t="shared" si="0"/>
        <v>0</v>
      </c>
      <c r="D21" s="112">
        <f t="shared" si="11"/>
        <v>0</v>
      </c>
      <c r="E21" s="116">
        <f t="shared" si="1"/>
        <v>0</v>
      </c>
      <c r="Q21" s="181">
        <f t="shared" si="2"/>
        <v>0</v>
      </c>
      <c r="R21" s="116">
        <f t="shared" si="3"/>
        <v>0</v>
      </c>
      <c r="AA21" s="181">
        <f t="shared" si="4"/>
        <v>0</v>
      </c>
      <c r="AB21" s="116">
        <f t="shared" si="5"/>
        <v>0</v>
      </c>
      <c r="AJ21" s="181">
        <f t="shared" si="12"/>
        <v>0</v>
      </c>
      <c r="AK21" s="116">
        <f t="shared" si="6"/>
        <v>0</v>
      </c>
      <c r="AP21" s="181">
        <f t="shared" si="13"/>
        <v>0</v>
      </c>
      <c r="AT21" s="181">
        <f t="shared" si="14"/>
        <v>0</v>
      </c>
      <c r="AU21" s="116">
        <f t="shared" si="7"/>
        <v>0</v>
      </c>
      <c r="AX21" s="181">
        <f t="shared" si="17"/>
        <v>0</v>
      </c>
      <c r="AY21" s="116">
        <f t="shared" si="8"/>
        <v>0</v>
      </c>
      <c r="BD21" s="181">
        <f t="shared" si="18"/>
        <v>0</v>
      </c>
      <c r="BE21" s="116">
        <f t="shared" si="9"/>
        <v>0</v>
      </c>
      <c r="BH21" s="181">
        <f t="shared" si="15"/>
        <v>0</v>
      </c>
      <c r="BI21" s="116">
        <f t="shared" si="10"/>
        <v>0</v>
      </c>
      <c r="BL21" s="181">
        <f t="shared" si="16"/>
        <v>0</v>
      </c>
      <c r="BM21" s="76" t="s">
        <v>222</v>
      </c>
    </row>
    <row r="22" spans="1:65" x14ac:dyDescent="0.3">
      <c r="A22" s="173">
        <v>42387</v>
      </c>
      <c r="B22" s="134" t="s">
        <v>205</v>
      </c>
      <c r="C22" s="113">
        <f t="shared" si="0"/>
        <v>0</v>
      </c>
      <c r="D22" s="112">
        <f t="shared" si="11"/>
        <v>0</v>
      </c>
      <c r="E22" s="116">
        <f t="shared" si="1"/>
        <v>0</v>
      </c>
      <c r="Q22" s="181">
        <f t="shared" si="2"/>
        <v>0</v>
      </c>
      <c r="R22" s="116">
        <f t="shared" si="3"/>
        <v>0</v>
      </c>
      <c r="AA22" s="181">
        <f t="shared" si="4"/>
        <v>0</v>
      </c>
      <c r="AB22" s="116">
        <f t="shared" si="5"/>
        <v>0</v>
      </c>
      <c r="AJ22" s="181">
        <f t="shared" si="12"/>
        <v>0</v>
      </c>
      <c r="AK22" s="116">
        <f t="shared" si="6"/>
        <v>0</v>
      </c>
      <c r="AP22" s="181">
        <f t="shared" si="13"/>
        <v>0</v>
      </c>
      <c r="AT22" s="181">
        <f t="shared" si="14"/>
        <v>0</v>
      </c>
      <c r="AU22" s="116">
        <f t="shared" si="7"/>
        <v>0</v>
      </c>
      <c r="AX22" s="181">
        <f t="shared" si="17"/>
        <v>0</v>
      </c>
      <c r="AY22" s="116">
        <f t="shared" si="8"/>
        <v>0</v>
      </c>
      <c r="BD22" s="181">
        <f t="shared" si="18"/>
        <v>0</v>
      </c>
      <c r="BE22" s="116">
        <f t="shared" si="9"/>
        <v>0</v>
      </c>
      <c r="BH22" s="181">
        <f t="shared" si="15"/>
        <v>0</v>
      </c>
      <c r="BI22" s="116">
        <f t="shared" si="10"/>
        <v>0</v>
      </c>
      <c r="BL22" s="181">
        <f t="shared" si="16"/>
        <v>0</v>
      </c>
      <c r="BM22" s="76" t="s">
        <v>266</v>
      </c>
    </row>
    <row r="23" spans="1:65" x14ac:dyDescent="0.3">
      <c r="A23" s="173">
        <v>42388</v>
      </c>
      <c r="B23" s="134" t="s">
        <v>215</v>
      </c>
      <c r="C23" s="113">
        <f t="shared" si="0"/>
        <v>0</v>
      </c>
      <c r="D23" s="112">
        <f t="shared" si="11"/>
        <v>0</v>
      </c>
      <c r="E23" s="116">
        <f t="shared" si="1"/>
        <v>0</v>
      </c>
      <c r="Q23" s="181">
        <f t="shared" si="2"/>
        <v>0</v>
      </c>
      <c r="R23" s="116">
        <f t="shared" si="3"/>
        <v>0</v>
      </c>
      <c r="AA23" s="181">
        <f t="shared" si="4"/>
        <v>0</v>
      </c>
      <c r="AB23" s="116">
        <f t="shared" si="5"/>
        <v>0</v>
      </c>
      <c r="AJ23" s="181">
        <f t="shared" si="12"/>
        <v>0</v>
      </c>
      <c r="AK23" s="116">
        <f t="shared" si="6"/>
        <v>0</v>
      </c>
      <c r="AP23" s="181">
        <f t="shared" si="13"/>
        <v>0</v>
      </c>
      <c r="AT23" s="181">
        <f t="shared" si="14"/>
        <v>0</v>
      </c>
      <c r="AU23" s="116">
        <f t="shared" si="7"/>
        <v>0</v>
      </c>
      <c r="AX23" s="181">
        <f t="shared" si="17"/>
        <v>0</v>
      </c>
      <c r="AY23" s="116">
        <f t="shared" si="8"/>
        <v>0</v>
      </c>
      <c r="BD23" s="181">
        <f t="shared" si="18"/>
        <v>0</v>
      </c>
      <c r="BE23" s="116">
        <f t="shared" si="9"/>
        <v>0</v>
      </c>
      <c r="BH23" s="181">
        <f t="shared" si="15"/>
        <v>0</v>
      </c>
      <c r="BI23" s="116">
        <f t="shared" si="10"/>
        <v>0</v>
      </c>
      <c r="BL23" s="181">
        <f t="shared" si="16"/>
        <v>0</v>
      </c>
    </row>
    <row r="24" spans="1:65" x14ac:dyDescent="0.3">
      <c r="A24" s="173">
        <v>42389</v>
      </c>
      <c r="B24" s="134" t="s">
        <v>205</v>
      </c>
      <c r="C24" s="113">
        <f t="shared" si="0"/>
        <v>0</v>
      </c>
      <c r="D24" s="112">
        <f t="shared" si="11"/>
        <v>0</v>
      </c>
      <c r="E24" s="116">
        <f t="shared" si="1"/>
        <v>0</v>
      </c>
      <c r="Q24" s="181">
        <f t="shared" si="2"/>
        <v>0</v>
      </c>
      <c r="R24" s="116">
        <f t="shared" si="3"/>
        <v>0</v>
      </c>
      <c r="AA24" s="181">
        <f t="shared" si="4"/>
        <v>0</v>
      </c>
      <c r="AB24" s="116">
        <f t="shared" si="5"/>
        <v>0</v>
      </c>
      <c r="AJ24" s="181">
        <f t="shared" si="12"/>
        <v>0</v>
      </c>
      <c r="AK24" s="116">
        <f t="shared" si="6"/>
        <v>0</v>
      </c>
      <c r="AP24" s="181">
        <f t="shared" si="13"/>
        <v>0</v>
      </c>
      <c r="AT24" s="181">
        <f t="shared" si="14"/>
        <v>0</v>
      </c>
      <c r="AU24" s="116">
        <f t="shared" si="7"/>
        <v>0</v>
      </c>
      <c r="AX24" s="181">
        <f t="shared" si="17"/>
        <v>0</v>
      </c>
      <c r="AY24" s="116">
        <f t="shared" si="8"/>
        <v>0</v>
      </c>
      <c r="BD24" s="181">
        <f t="shared" si="18"/>
        <v>0</v>
      </c>
      <c r="BE24" s="116">
        <f t="shared" si="9"/>
        <v>0</v>
      </c>
      <c r="BH24" s="181">
        <f t="shared" si="15"/>
        <v>0</v>
      </c>
      <c r="BI24" s="116">
        <f t="shared" si="10"/>
        <v>0</v>
      </c>
      <c r="BL24" s="181">
        <f t="shared" si="16"/>
        <v>0</v>
      </c>
      <c r="BM24" s="76" t="s">
        <v>222</v>
      </c>
    </row>
    <row r="25" spans="1:65" x14ac:dyDescent="0.3">
      <c r="A25" s="173">
        <v>42390</v>
      </c>
      <c r="B25" s="134" t="s">
        <v>215</v>
      </c>
      <c r="C25" s="113">
        <f t="shared" si="0"/>
        <v>0</v>
      </c>
      <c r="D25" s="112">
        <f t="shared" si="11"/>
        <v>0</v>
      </c>
      <c r="E25" s="116">
        <f t="shared" si="1"/>
        <v>0</v>
      </c>
      <c r="Q25" s="181">
        <f t="shared" si="2"/>
        <v>0</v>
      </c>
      <c r="R25" s="116">
        <f t="shared" si="3"/>
        <v>0</v>
      </c>
      <c r="AA25" s="181">
        <f t="shared" si="4"/>
        <v>0</v>
      </c>
      <c r="AB25" s="116">
        <f t="shared" si="5"/>
        <v>0</v>
      </c>
      <c r="AJ25" s="181">
        <f t="shared" si="12"/>
        <v>0</v>
      </c>
      <c r="AK25" s="116">
        <f t="shared" si="6"/>
        <v>0</v>
      </c>
      <c r="AP25" s="181">
        <f t="shared" si="13"/>
        <v>0</v>
      </c>
      <c r="AT25" s="181">
        <f t="shared" si="14"/>
        <v>0</v>
      </c>
      <c r="AU25" s="116">
        <f t="shared" si="7"/>
        <v>0</v>
      </c>
      <c r="AX25" s="181">
        <f t="shared" si="17"/>
        <v>0</v>
      </c>
      <c r="AY25" s="116">
        <f t="shared" si="8"/>
        <v>0</v>
      </c>
      <c r="BD25" s="181">
        <f t="shared" si="18"/>
        <v>0</v>
      </c>
      <c r="BE25" s="116">
        <f t="shared" si="9"/>
        <v>0</v>
      </c>
      <c r="BH25" s="181">
        <f t="shared" si="15"/>
        <v>0</v>
      </c>
      <c r="BI25" s="116">
        <f t="shared" si="10"/>
        <v>0</v>
      </c>
      <c r="BL25" s="181">
        <f t="shared" si="16"/>
        <v>0</v>
      </c>
    </row>
    <row r="26" spans="1:65" x14ac:dyDescent="0.3">
      <c r="A26" s="173">
        <v>42391</v>
      </c>
      <c r="B26" s="134" t="s">
        <v>215</v>
      </c>
      <c r="C26" s="113">
        <f t="shared" si="0"/>
        <v>0</v>
      </c>
      <c r="D26" s="112">
        <f t="shared" si="11"/>
        <v>0</v>
      </c>
      <c r="E26" s="116">
        <f t="shared" si="1"/>
        <v>0</v>
      </c>
      <c r="Q26" s="181">
        <f t="shared" si="2"/>
        <v>0</v>
      </c>
      <c r="R26" s="116">
        <f t="shared" si="3"/>
        <v>0</v>
      </c>
      <c r="AA26" s="181">
        <f t="shared" si="4"/>
        <v>0</v>
      </c>
      <c r="AB26" s="116">
        <f t="shared" si="5"/>
        <v>0</v>
      </c>
      <c r="AJ26" s="181">
        <f t="shared" si="12"/>
        <v>0</v>
      </c>
      <c r="AK26" s="116">
        <f t="shared" si="6"/>
        <v>0</v>
      </c>
      <c r="AP26" s="181">
        <f t="shared" si="13"/>
        <v>0</v>
      </c>
      <c r="AT26" s="181">
        <f t="shared" si="14"/>
        <v>0</v>
      </c>
      <c r="AU26" s="116">
        <f t="shared" si="7"/>
        <v>0</v>
      </c>
      <c r="AX26" s="181">
        <f t="shared" si="17"/>
        <v>0</v>
      </c>
      <c r="AY26" s="116">
        <f t="shared" si="8"/>
        <v>0</v>
      </c>
      <c r="BD26" s="181">
        <f t="shared" si="18"/>
        <v>0</v>
      </c>
      <c r="BE26" s="116">
        <f t="shared" si="9"/>
        <v>0</v>
      </c>
      <c r="BH26" s="181">
        <f t="shared" si="15"/>
        <v>0</v>
      </c>
      <c r="BI26" s="116">
        <f t="shared" si="10"/>
        <v>0</v>
      </c>
      <c r="BL26" s="181">
        <f t="shared" si="16"/>
        <v>0</v>
      </c>
    </row>
    <row r="27" spans="1:65" x14ac:dyDescent="0.3">
      <c r="A27" s="173">
        <v>42392</v>
      </c>
      <c r="B27" s="134" t="s">
        <v>205</v>
      </c>
      <c r="C27" s="113">
        <f t="shared" si="0"/>
        <v>0</v>
      </c>
      <c r="D27" s="112">
        <f t="shared" si="11"/>
        <v>0</v>
      </c>
      <c r="E27" s="116">
        <f t="shared" si="1"/>
        <v>0</v>
      </c>
      <c r="Q27" s="181">
        <f t="shared" si="2"/>
        <v>0</v>
      </c>
      <c r="R27" s="116">
        <f t="shared" si="3"/>
        <v>0</v>
      </c>
      <c r="AA27" s="181">
        <f t="shared" si="4"/>
        <v>0</v>
      </c>
      <c r="AB27" s="116">
        <f t="shared" si="5"/>
        <v>0</v>
      </c>
      <c r="AJ27" s="181">
        <f t="shared" si="12"/>
        <v>0</v>
      </c>
      <c r="AK27" s="116">
        <f t="shared" si="6"/>
        <v>0</v>
      </c>
      <c r="AP27" s="181">
        <f t="shared" si="13"/>
        <v>0</v>
      </c>
      <c r="AT27" s="181">
        <f t="shared" si="14"/>
        <v>0</v>
      </c>
      <c r="AU27" s="116">
        <f t="shared" si="7"/>
        <v>0</v>
      </c>
      <c r="AX27" s="181">
        <f t="shared" si="17"/>
        <v>0</v>
      </c>
      <c r="AY27" s="116">
        <f t="shared" si="8"/>
        <v>0</v>
      </c>
      <c r="BD27" s="181">
        <f t="shared" si="18"/>
        <v>0</v>
      </c>
      <c r="BE27" s="116">
        <f t="shared" si="9"/>
        <v>0</v>
      </c>
      <c r="BH27" s="181">
        <f t="shared" si="15"/>
        <v>0</v>
      </c>
      <c r="BI27" s="116">
        <f t="shared" si="10"/>
        <v>0</v>
      </c>
      <c r="BL27" s="181">
        <f t="shared" si="16"/>
        <v>0</v>
      </c>
      <c r="BM27" s="76" t="s">
        <v>222</v>
      </c>
    </row>
    <row r="28" spans="1:65" x14ac:dyDescent="0.3">
      <c r="A28" s="173">
        <v>42393</v>
      </c>
      <c r="B28" s="134" t="s">
        <v>215</v>
      </c>
      <c r="C28" s="113">
        <f t="shared" si="0"/>
        <v>0</v>
      </c>
      <c r="D28" s="112">
        <f t="shared" si="11"/>
        <v>0</v>
      </c>
      <c r="E28" s="116">
        <f t="shared" si="1"/>
        <v>0</v>
      </c>
      <c r="Q28" s="181">
        <f t="shared" si="2"/>
        <v>0</v>
      </c>
      <c r="R28" s="116">
        <f t="shared" si="3"/>
        <v>0</v>
      </c>
      <c r="AA28" s="181">
        <f t="shared" si="4"/>
        <v>0</v>
      </c>
      <c r="AB28" s="116">
        <f t="shared" si="5"/>
        <v>0</v>
      </c>
      <c r="AJ28" s="181">
        <f t="shared" si="12"/>
        <v>0</v>
      </c>
      <c r="AK28" s="116">
        <f t="shared" si="6"/>
        <v>0</v>
      </c>
      <c r="AP28" s="181">
        <f t="shared" si="13"/>
        <v>0</v>
      </c>
      <c r="AT28" s="181">
        <f t="shared" si="14"/>
        <v>0</v>
      </c>
      <c r="AU28" s="116">
        <f t="shared" si="7"/>
        <v>0</v>
      </c>
      <c r="AX28" s="181">
        <f t="shared" si="17"/>
        <v>0</v>
      </c>
      <c r="AY28" s="116">
        <f t="shared" si="8"/>
        <v>0</v>
      </c>
      <c r="BD28" s="181">
        <f t="shared" si="18"/>
        <v>0</v>
      </c>
      <c r="BE28" s="116">
        <f t="shared" si="9"/>
        <v>0</v>
      </c>
      <c r="BH28" s="181">
        <f t="shared" si="15"/>
        <v>0</v>
      </c>
      <c r="BI28" s="116">
        <f t="shared" si="10"/>
        <v>0</v>
      </c>
      <c r="BL28" s="181">
        <f t="shared" si="16"/>
        <v>0</v>
      </c>
    </row>
    <row r="29" spans="1:65" x14ac:dyDescent="0.3">
      <c r="A29" s="173">
        <v>42394</v>
      </c>
      <c r="B29" s="134" t="s">
        <v>205</v>
      </c>
      <c r="C29" s="113">
        <f t="shared" si="0"/>
        <v>0</v>
      </c>
      <c r="D29" s="112">
        <f t="shared" si="11"/>
        <v>0</v>
      </c>
      <c r="E29" s="116">
        <f t="shared" si="1"/>
        <v>0</v>
      </c>
      <c r="Q29" s="181">
        <f t="shared" si="2"/>
        <v>0</v>
      </c>
      <c r="R29" s="116">
        <f t="shared" si="3"/>
        <v>0</v>
      </c>
      <c r="AA29" s="181">
        <f t="shared" si="4"/>
        <v>0</v>
      </c>
      <c r="AB29" s="116">
        <f t="shared" si="5"/>
        <v>0</v>
      </c>
      <c r="AJ29" s="181">
        <f t="shared" si="12"/>
        <v>0</v>
      </c>
      <c r="AK29" s="116">
        <f t="shared" si="6"/>
        <v>0</v>
      </c>
      <c r="AP29" s="181">
        <f t="shared" si="13"/>
        <v>0</v>
      </c>
      <c r="AT29" s="181">
        <f t="shared" si="14"/>
        <v>0</v>
      </c>
      <c r="AU29" s="116">
        <f t="shared" si="7"/>
        <v>0</v>
      </c>
      <c r="AX29" s="181">
        <f t="shared" si="17"/>
        <v>0</v>
      </c>
      <c r="AY29" s="116">
        <f t="shared" si="8"/>
        <v>0</v>
      </c>
      <c r="BD29" s="181">
        <f t="shared" si="18"/>
        <v>0</v>
      </c>
      <c r="BE29" s="116">
        <f t="shared" si="9"/>
        <v>0</v>
      </c>
      <c r="BH29" s="181">
        <f t="shared" si="15"/>
        <v>0</v>
      </c>
      <c r="BI29" s="116">
        <f t="shared" si="10"/>
        <v>0</v>
      </c>
      <c r="BL29" s="181">
        <f t="shared" si="16"/>
        <v>0</v>
      </c>
      <c r="BM29" s="76" t="s">
        <v>222</v>
      </c>
    </row>
    <row r="30" spans="1:65" x14ac:dyDescent="0.3">
      <c r="A30" s="173">
        <v>42395</v>
      </c>
      <c r="B30" s="134" t="s">
        <v>215</v>
      </c>
      <c r="C30" s="113">
        <f t="shared" si="0"/>
        <v>0</v>
      </c>
      <c r="D30" s="112">
        <f t="shared" si="11"/>
        <v>0</v>
      </c>
      <c r="E30" s="116">
        <f t="shared" si="1"/>
        <v>0</v>
      </c>
      <c r="Q30" s="181">
        <f t="shared" si="2"/>
        <v>0</v>
      </c>
      <c r="R30" s="116">
        <f t="shared" si="3"/>
        <v>0</v>
      </c>
      <c r="AA30" s="181">
        <f t="shared" si="4"/>
        <v>0</v>
      </c>
      <c r="AB30" s="116">
        <f t="shared" si="5"/>
        <v>0</v>
      </c>
      <c r="AJ30" s="181">
        <f t="shared" si="12"/>
        <v>0</v>
      </c>
      <c r="AK30" s="116">
        <f t="shared" si="6"/>
        <v>0</v>
      </c>
      <c r="AP30" s="181">
        <f t="shared" si="13"/>
        <v>0</v>
      </c>
      <c r="AT30" s="181">
        <f t="shared" si="14"/>
        <v>0</v>
      </c>
      <c r="AU30" s="116">
        <f t="shared" si="7"/>
        <v>0</v>
      </c>
      <c r="AX30" s="181">
        <f t="shared" si="17"/>
        <v>0</v>
      </c>
      <c r="AY30" s="116">
        <f t="shared" si="8"/>
        <v>0</v>
      </c>
      <c r="BD30" s="181">
        <f t="shared" si="18"/>
        <v>0</v>
      </c>
      <c r="BE30" s="116">
        <f t="shared" si="9"/>
        <v>0</v>
      </c>
      <c r="BH30" s="181">
        <f t="shared" si="15"/>
        <v>0</v>
      </c>
      <c r="BI30" s="116">
        <f t="shared" si="10"/>
        <v>0</v>
      </c>
      <c r="BL30" s="181">
        <f t="shared" si="16"/>
        <v>0</v>
      </c>
    </row>
    <row r="31" spans="1:65" x14ac:dyDescent="0.3">
      <c r="A31" s="173">
        <v>42396</v>
      </c>
      <c r="B31" s="134" t="s">
        <v>205</v>
      </c>
      <c r="C31" s="113">
        <f t="shared" si="0"/>
        <v>0</v>
      </c>
      <c r="D31" s="112">
        <f t="shared" si="11"/>
        <v>0</v>
      </c>
      <c r="E31" s="116">
        <f t="shared" si="1"/>
        <v>0</v>
      </c>
      <c r="Q31" s="181">
        <f t="shared" si="2"/>
        <v>0</v>
      </c>
      <c r="R31" s="116">
        <f t="shared" si="3"/>
        <v>0</v>
      </c>
      <c r="AA31" s="181">
        <f t="shared" si="4"/>
        <v>0</v>
      </c>
      <c r="AB31" s="116">
        <f t="shared" si="5"/>
        <v>0</v>
      </c>
      <c r="AJ31" s="181">
        <f t="shared" si="12"/>
        <v>0</v>
      </c>
      <c r="AK31" s="116">
        <f t="shared" si="6"/>
        <v>0</v>
      </c>
      <c r="AP31" s="181">
        <f t="shared" si="13"/>
        <v>0</v>
      </c>
      <c r="AT31" s="181">
        <f t="shared" si="14"/>
        <v>0</v>
      </c>
      <c r="AU31" s="116">
        <f t="shared" si="7"/>
        <v>0</v>
      </c>
      <c r="AX31" s="181">
        <f t="shared" si="17"/>
        <v>0</v>
      </c>
      <c r="AY31" s="116">
        <f t="shared" si="8"/>
        <v>0</v>
      </c>
      <c r="BD31" s="181">
        <f t="shared" si="18"/>
        <v>0</v>
      </c>
      <c r="BE31" s="116">
        <f t="shared" si="9"/>
        <v>0</v>
      </c>
      <c r="BH31" s="181">
        <f t="shared" si="15"/>
        <v>0</v>
      </c>
      <c r="BI31" s="116">
        <f t="shared" si="10"/>
        <v>0</v>
      </c>
      <c r="BL31" s="181">
        <f t="shared" si="16"/>
        <v>0</v>
      </c>
      <c r="BM31" s="76" t="s">
        <v>222</v>
      </c>
    </row>
    <row r="32" spans="1:65" x14ac:dyDescent="0.3">
      <c r="A32" s="173">
        <v>42397</v>
      </c>
      <c r="B32" s="134" t="s">
        <v>215</v>
      </c>
      <c r="C32" s="113">
        <f t="shared" si="0"/>
        <v>0</v>
      </c>
      <c r="D32" s="112">
        <f t="shared" si="11"/>
        <v>0</v>
      </c>
      <c r="E32" s="116">
        <f t="shared" si="1"/>
        <v>0</v>
      </c>
      <c r="Q32" s="181">
        <f t="shared" si="2"/>
        <v>0</v>
      </c>
      <c r="R32" s="116">
        <f t="shared" si="3"/>
        <v>0</v>
      </c>
      <c r="AA32" s="181">
        <f t="shared" si="4"/>
        <v>0</v>
      </c>
      <c r="AB32" s="116">
        <f t="shared" si="5"/>
        <v>0</v>
      </c>
      <c r="AJ32" s="181">
        <f t="shared" si="12"/>
        <v>0</v>
      </c>
      <c r="AK32" s="116">
        <f t="shared" si="6"/>
        <v>0</v>
      </c>
      <c r="AP32" s="181">
        <f t="shared" si="13"/>
        <v>0</v>
      </c>
      <c r="AT32" s="181">
        <f t="shared" si="14"/>
        <v>0</v>
      </c>
      <c r="AU32" s="116">
        <f t="shared" si="7"/>
        <v>0</v>
      </c>
      <c r="AX32" s="181">
        <f t="shared" si="17"/>
        <v>0</v>
      </c>
      <c r="AY32" s="116">
        <f t="shared" si="8"/>
        <v>0</v>
      </c>
      <c r="BD32" s="181">
        <f t="shared" si="18"/>
        <v>0</v>
      </c>
      <c r="BE32" s="116">
        <f t="shared" si="9"/>
        <v>0</v>
      </c>
      <c r="BH32" s="181">
        <f>SUM(BE32+BH31)</f>
        <v>0</v>
      </c>
      <c r="BI32" s="116">
        <f t="shared" si="10"/>
        <v>0</v>
      </c>
      <c r="BL32" s="181">
        <f t="shared" si="16"/>
        <v>0</v>
      </c>
    </row>
    <row r="33" spans="1:65" x14ac:dyDescent="0.3">
      <c r="A33" s="173">
        <v>42398</v>
      </c>
      <c r="B33" s="134" t="s">
        <v>215</v>
      </c>
      <c r="C33" s="113">
        <f t="shared" si="0"/>
        <v>0</v>
      </c>
      <c r="D33" s="112">
        <f t="shared" si="11"/>
        <v>0</v>
      </c>
      <c r="E33" s="116">
        <f t="shared" si="1"/>
        <v>0</v>
      </c>
      <c r="Q33" s="181">
        <f t="shared" si="2"/>
        <v>0</v>
      </c>
      <c r="R33" s="116">
        <f t="shared" si="3"/>
        <v>0</v>
      </c>
      <c r="AA33" s="181">
        <f t="shared" si="4"/>
        <v>0</v>
      </c>
      <c r="AB33" s="116">
        <f t="shared" si="5"/>
        <v>0</v>
      </c>
      <c r="AJ33" s="181">
        <f t="shared" si="12"/>
        <v>0</v>
      </c>
      <c r="AK33" s="116">
        <f t="shared" si="6"/>
        <v>0</v>
      </c>
      <c r="AP33" s="181">
        <f t="shared" si="13"/>
        <v>0</v>
      </c>
      <c r="AT33" s="181">
        <f t="shared" si="14"/>
        <v>0</v>
      </c>
      <c r="AU33" s="116">
        <f t="shared" si="7"/>
        <v>0</v>
      </c>
      <c r="AX33" s="181">
        <f t="shared" si="17"/>
        <v>0</v>
      </c>
      <c r="AY33" s="116">
        <f t="shared" si="8"/>
        <v>0</v>
      </c>
      <c r="BD33" s="181">
        <f t="shared" si="18"/>
        <v>0</v>
      </c>
      <c r="BE33" s="116">
        <f t="shared" si="9"/>
        <v>0</v>
      </c>
      <c r="BH33" s="181">
        <f t="shared" si="15"/>
        <v>0</v>
      </c>
      <c r="BI33" s="116">
        <f t="shared" si="10"/>
        <v>0</v>
      </c>
      <c r="BL33" s="181">
        <f t="shared" si="16"/>
        <v>0</v>
      </c>
    </row>
    <row r="34" spans="1:65" x14ac:dyDescent="0.3">
      <c r="A34" s="173">
        <v>42399</v>
      </c>
      <c r="B34" s="134" t="s">
        <v>205</v>
      </c>
      <c r="C34" s="113">
        <f t="shared" si="0"/>
        <v>0</v>
      </c>
      <c r="D34" s="112">
        <f t="shared" si="11"/>
        <v>0</v>
      </c>
      <c r="E34" s="116">
        <f t="shared" si="1"/>
        <v>0</v>
      </c>
      <c r="Q34" s="181">
        <f t="shared" si="2"/>
        <v>0</v>
      </c>
      <c r="R34" s="116">
        <f t="shared" si="3"/>
        <v>0</v>
      </c>
      <c r="AA34" s="181">
        <f t="shared" si="4"/>
        <v>0</v>
      </c>
      <c r="AB34" s="116">
        <f t="shared" si="5"/>
        <v>0</v>
      </c>
      <c r="AJ34" s="181">
        <f t="shared" si="12"/>
        <v>0</v>
      </c>
      <c r="AK34" s="116">
        <f t="shared" si="6"/>
        <v>0</v>
      </c>
      <c r="AP34" s="181">
        <f t="shared" si="13"/>
        <v>0</v>
      </c>
      <c r="AT34" s="181">
        <f t="shared" si="14"/>
        <v>0</v>
      </c>
      <c r="AU34" s="116">
        <f t="shared" si="7"/>
        <v>0</v>
      </c>
      <c r="AX34" s="181">
        <f t="shared" si="17"/>
        <v>0</v>
      </c>
      <c r="AY34" s="116">
        <f t="shared" si="8"/>
        <v>0</v>
      </c>
      <c r="BD34" s="181">
        <f t="shared" si="18"/>
        <v>0</v>
      </c>
      <c r="BE34" s="116">
        <f t="shared" si="9"/>
        <v>0</v>
      </c>
      <c r="BH34" s="181">
        <f t="shared" si="15"/>
        <v>0</v>
      </c>
      <c r="BI34" s="116">
        <f t="shared" si="10"/>
        <v>0</v>
      </c>
      <c r="BL34" s="181">
        <f t="shared" si="16"/>
        <v>0</v>
      </c>
      <c r="BM34" s="76" t="s">
        <v>222</v>
      </c>
    </row>
    <row r="35" spans="1:65" s="15" customFormat="1" x14ac:dyDescent="0.3">
      <c r="A35" s="139">
        <v>42400</v>
      </c>
      <c r="B35" s="137"/>
      <c r="C35" s="176">
        <f t="shared" si="0"/>
        <v>0</v>
      </c>
      <c r="D35" s="177">
        <f t="shared" si="11"/>
        <v>0</v>
      </c>
      <c r="E35" s="119">
        <f t="shared" si="1"/>
        <v>0</v>
      </c>
      <c r="Q35" s="182">
        <f t="shared" si="2"/>
        <v>0</v>
      </c>
      <c r="R35" s="119">
        <f t="shared" si="3"/>
        <v>0</v>
      </c>
      <c r="AA35" s="182">
        <f t="shared" si="4"/>
        <v>0</v>
      </c>
      <c r="AB35" s="119">
        <f t="shared" si="5"/>
        <v>0</v>
      </c>
      <c r="AJ35" s="182">
        <f t="shared" si="12"/>
        <v>0</v>
      </c>
      <c r="AK35" s="119">
        <f t="shared" si="6"/>
        <v>0</v>
      </c>
      <c r="AP35" s="182">
        <f t="shared" si="13"/>
        <v>0</v>
      </c>
      <c r="AQ35" s="119"/>
      <c r="AT35" s="182">
        <f t="shared" si="14"/>
        <v>0</v>
      </c>
      <c r="AU35" s="119">
        <f t="shared" si="7"/>
        <v>0</v>
      </c>
      <c r="AX35" s="182">
        <f t="shared" si="17"/>
        <v>0</v>
      </c>
      <c r="AY35" s="119">
        <f t="shared" si="8"/>
        <v>0</v>
      </c>
      <c r="BD35" s="182">
        <f t="shared" si="18"/>
        <v>0</v>
      </c>
      <c r="BE35" s="119">
        <f t="shared" si="9"/>
        <v>0</v>
      </c>
      <c r="BH35" s="182">
        <f t="shared" si="15"/>
        <v>0</v>
      </c>
      <c r="BI35" s="119">
        <f t="shared" si="10"/>
        <v>0</v>
      </c>
      <c r="BL35" s="182">
        <f t="shared" si="16"/>
        <v>0</v>
      </c>
      <c r="BM35" s="77"/>
    </row>
    <row r="36" spans="1:65" s="19" customFormat="1" x14ac:dyDescent="0.3">
      <c r="A36" s="174"/>
      <c r="B36" s="138"/>
      <c r="C36" s="178"/>
      <c r="D36" s="179"/>
      <c r="E36" s="116"/>
      <c r="Q36" s="181"/>
      <c r="R36" s="116"/>
      <c r="AA36" s="181"/>
      <c r="AB36" s="116"/>
      <c r="AJ36" s="181"/>
      <c r="AK36" s="116"/>
      <c r="AP36" s="181"/>
      <c r="AQ36" s="116"/>
      <c r="AT36" s="181"/>
      <c r="AU36" s="116"/>
      <c r="AX36" s="181"/>
      <c r="AY36" s="116"/>
      <c r="BD36" s="181"/>
      <c r="BE36" s="116"/>
      <c r="BH36" s="181"/>
      <c r="BI36" s="116"/>
      <c r="BL36" s="181"/>
      <c r="BM36" s="78"/>
    </row>
    <row r="37" spans="1:65" s="168" customFormat="1" ht="12.45" x14ac:dyDescent="0.3">
      <c r="A37" s="166" t="s">
        <v>73</v>
      </c>
      <c r="B37" s="167"/>
      <c r="D37" s="169"/>
      <c r="E37" s="170">
        <f>SUM(E5:E35)</f>
        <v>0</v>
      </c>
      <c r="F37" s="168">
        <f>SUM(F5:F35)</f>
        <v>0</v>
      </c>
      <c r="G37" s="168">
        <f t="shared" ref="G37:P37" si="19">SUM(G5:G35)</f>
        <v>0</v>
      </c>
      <c r="H37" s="168">
        <f t="shared" si="19"/>
        <v>0</v>
      </c>
      <c r="I37" s="168">
        <f t="shared" si="19"/>
        <v>0</v>
      </c>
      <c r="J37" s="168">
        <f t="shared" si="19"/>
        <v>0</v>
      </c>
      <c r="K37" s="168">
        <f t="shared" si="19"/>
        <v>0</v>
      </c>
      <c r="L37" s="168">
        <f t="shared" si="19"/>
        <v>0</v>
      </c>
      <c r="M37" s="168">
        <f t="shared" si="19"/>
        <v>0</v>
      </c>
      <c r="N37" s="168">
        <f t="shared" si="19"/>
        <v>0</v>
      </c>
      <c r="O37" s="168">
        <f t="shared" si="19"/>
        <v>0</v>
      </c>
      <c r="P37" s="168">
        <f t="shared" si="19"/>
        <v>0</v>
      </c>
      <c r="Q37" s="171">
        <f>Q35</f>
        <v>0</v>
      </c>
      <c r="R37" s="170">
        <f>SUM(R5:R35)</f>
        <v>0</v>
      </c>
      <c r="S37" s="168">
        <f t="shared" ref="S37:Z37" si="20">SUM(S5:S35)</f>
        <v>0</v>
      </c>
      <c r="T37" s="168">
        <f>SUM(T5:T35)</f>
        <v>0</v>
      </c>
      <c r="U37" s="168">
        <f t="shared" si="20"/>
        <v>0</v>
      </c>
      <c r="V37" s="168">
        <f t="shared" si="20"/>
        <v>0</v>
      </c>
      <c r="W37" s="168">
        <f>SUM(W5:W35)</f>
        <v>0</v>
      </c>
      <c r="X37" s="168">
        <f t="shared" si="20"/>
        <v>0</v>
      </c>
      <c r="Y37" s="168">
        <f t="shared" si="20"/>
        <v>0</v>
      </c>
      <c r="Z37" s="168">
        <f t="shared" si="20"/>
        <v>0</v>
      </c>
      <c r="AA37" s="171">
        <f>AA35</f>
        <v>0</v>
      </c>
      <c r="AB37" s="170">
        <f>SUM(AB5:AB35)</f>
        <v>0</v>
      </c>
      <c r="AC37" s="168">
        <f t="shared" ref="AC37:AI37" si="21">SUM(AC5:AC35)</f>
        <v>0</v>
      </c>
      <c r="AD37" s="168">
        <f t="shared" si="21"/>
        <v>0</v>
      </c>
      <c r="AE37" s="168">
        <f t="shared" si="21"/>
        <v>0</v>
      </c>
      <c r="AF37" s="168">
        <f t="shared" si="21"/>
        <v>0</v>
      </c>
      <c r="AG37" s="168">
        <f t="shared" si="21"/>
        <v>0</v>
      </c>
      <c r="AH37" s="168">
        <f t="shared" si="21"/>
        <v>0</v>
      </c>
      <c r="AI37" s="168">
        <f t="shared" si="21"/>
        <v>0</v>
      </c>
      <c r="AJ37" s="171">
        <f>AJ35</f>
        <v>0</v>
      </c>
      <c r="AK37" s="170">
        <f>SUM(AK5:AK35)</f>
        <v>0</v>
      </c>
      <c r="AL37" s="168">
        <f>SUM(AL5:AL35)</f>
        <v>0</v>
      </c>
      <c r="AM37" s="168">
        <f>SUM(AM5:AM35)</f>
        <v>0</v>
      </c>
      <c r="AN37" s="168">
        <f>SUM(AN5:AN35)</f>
        <v>0</v>
      </c>
      <c r="AO37" s="168">
        <f>SUM(AO5:AO35)</f>
        <v>0</v>
      </c>
      <c r="AP37" s="171">
        <f>AP35</f>
        <v>0</v>
      </c>
      <c r="AQ37" s="170">
        <f>SUM(AQ5:AQ35)</f>
        <v>0</v>
      </c>
      <c r="AR37" s="168">
        <f>SUM(AR5:AR35)</f>
        <v>0</v>
      </c>
      <c r="AS37" s="168">
        <f>SUM(AS5:AS35)</f>
        <v>0</v>
      </c>
      <c r="AT37" s="171">
        <f>AT35</f>
        <v>0</v>
      </c>
      <c r="AU37" s="170">
        <f>SUM(AU5:AU35)</f>
        <v>0</v>
      </c>
      <c r="AV37" s="168">
        <f>SUM(AV5:AV35)</f>
        <v>0</v>
      </c>
      <c r="AW37" s="168">
        <f>SUM(AW5:AW35)</f>
        <v>0</v>
      </c>
      <c r="AX37" s="171">
        <f>AX35</f>
        <v>0</v>
      </c>
      <c r="AY37" s="170">
        <f>SUM(AY5:AY35)</f>
        <v>0</v>
      </c>
      <c r="AZ37" s="168">
        <f>SUM(AZ5:AZ35)</f>
        <v>0</v>
      </c>
      <c r="BA37" s="168">
        <f>SUM(BA5:BA35)</f>
        <v>0</v>
      </c>
      <c r="BB37" s="168">
        <f>SUM(BB5:BB35)</f>
        <v>0</v>
      </c>
      <c r="BC37" s="168">
        <f>SUM(BC5:BC35)</f>
        <v>0</v>
      </c>
      <c r="BD37" s="171">
        <f>BD35</f>
        <v>0</v>
      </c>
      <c r="BE37" s="170">
        <f>SUM(BE5:BE35)</f>
        <v>0</v>
      </c>
      <c r="BF37" s="168">
        <f>SUM(BF5:BF35)</f>
        <v>0</v>
      </c>
      <c r="BG37" s="168">
        <f>SUM(BG5:BG35)</f>
        <v>0</v>
      </c>
      <c r="BH37" s="171">
        <f>BH35</f>
        <v>0</v>
      </c>
      <c r="BI37" s="170">
        <f>SUM(BI5:BI35)</f>
        <v>0</v>
      </c>
      <c r="BJ37" s="168">
        <f>SUM(BJ5:BJ35)</f>
        <v>0</v>
      </c>
      <c r="BK37" s="168">
        <f>SUM(BK5:BK35)</f>
        <v>0</v>
      </c>
      <c r="BL37" s="171">
        <f>BL35</f>
        <v>0</v>
      </c>
      <c r="BM37" s="172"/>
    </row>
    <row r="38" spans="1:65" s="19" customFormat="1" x14ac:dyDescent="0.3">
      <c r="A38" s="174"/>
      <c r="B38" s="138"/>
      <c r="C38" s="178"/>
      <c r="D38" s="179"/>
      <c r="E38" s="116"/>
      <c r="Q38" s="181"/>
      <c r="R38" s="116"/>
      <c r="AA38" s="181"/>
      <c r="AB38" s="116"/>
      <c r="AJ38" s="181"/>
      <c r="AK38" s="116"/>
      <c r="AP38" s="181"/>
      <c r="AQ38" s="116"/>
      <c r="AT38" s="181"/>
      <c r="AU38" s="116"/>
      <c r="AX38" s="181"/>
      <c r="AY38" s="116"/>
      <c r="BD38" s="181"/>
      <c r="BE38" s="116"/>
      <c r="BH38" s="181"/>
      <c r="BI38" s="116"/>
      <c r="BL38" s="181"/>
      <c r="BM38" s="78"/>
    </row>
    <row r="39" spans="1:65" x14ac:dyDescent="0.3">
      <c r="B39" s="138"/>
    </row>
  </sheetData>
  <sheetProtection formatCells="0" formatColumns="0" formatRows="0" selectLockedCells="1"/>
  <phoneticPr fontId="1" type="noConversion"/>
  <dataValidations count="1">
    <dataValidation type="list" allowBlank="1" showInputMessage="1" showErrorMessage="1" sqref="B5:B35">
      <formula1>"yes,no"</formula1>
    </dataValidation>
  </dataValidations>
  <printOptions horizontalCentered="1" gridLines="1"/>
  <pageMargins left="0.25" right="0.25" top="0.25" bottom="0.35" header="0.5" footer="0.25"/>
  <pageSetup paperSize="5" scale="55" fitToWidth="2" orientation="landscape" r:id="rId1"/>
  <headerFooter alignWithMargins="0">
    <oddFooter>&amp;L&amp;"Times New Roman,Regular"&amp;9filename: &amp;F; sheet: &amp;A&amp;C&amp;"Times New Roman,Regular"&amp;9&amp;P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2016-2017 total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'2016-2017 total'!Print_Area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'2016-2017 total'!Print_Titles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Nathan Nesbit</cp:lastModifiedBy>
  <cp:lastPrinted>2016-11-09T20:28:17Z</cp:lastPrinted>
  <dcterms:created xsi:type="dcterms:W3CDTF">2010-06-15T18:51:15Z</dcterms:created>
  <dcterms:modified xsi:type="dcterms:W3CDTF">2018-03-31T04:54:04Z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Nathan@OFFICE</vt:lpwstr>
  </property>
  <property fmtid="{D5CDD505-2E9C-101B-9397-08002B2CF9AE}" pid="5" name="MSIP_Label_f42aa342-8706-4288-bd11-ebb85995028c_SetDate">
    <vt:lpwstr>2018-02-28T06:33:41.0137448Z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